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xana\Documents\Sistemas Operativos18\2021\Prácticos\2026\TP8\"/>
    </mc:Choice>
  </mc:AlternateContent>
  <bookViews>
    <workbookView xWindow="0" yWindow="0" windowWidth="20490" windowHeight="8340" activeTab="1"/>
  </bookViews>
  <sheets>
    <sheet name="Hoja2" sheetId="2" r:id="rId1"/>
    <sheet name="Hoja1" sheetId="1"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4" i="1" l="1"/>
  <c r="C47" i="1" s="1"/>
  <c r="C48" i="1" s="1"/>
  <c r="C23" i="1"/>
  <c r="C21" i="1"/>
  <c r="C31" i="1" s="1"/>
  <c r="C32" i="1" s="1"/>
  <c r="H33" i="2"/>
  <c r="D33" i="2"/>
  <c r="P16" i="2"/>
  <c r="L16" i="2"/>
  <c r="L15" i="2"/>
  <c r="H18" i="2"/>
  <c r="H17" i="2"/>
  <c r="D17" i="2"/>
  <c r="H31" i="2"/>
  <c r="H30" i="2"/>
  <c r="D30" i="2"/>
  <c r="H27" i="2"/>
  <c r="D27" i="2"/>
  <c r="D32" i="2" s="1"/>
  <c r="H26" i="2"/>
  <c r="H32" i="2" s="1"/>
  <c r="P15" i="2"/>
  <c r="D13" i="2"/>
  <c r="P12" i="2"/>
  <c r="L12" i="2"/>
  <c r="D12" i="2"/>
  <c r="H9" i="2"/>
  <c r="D9" i="2"/>
  <c r="H7" i="2"/>
  <c r="D7" i="2"/>
  <c r="D16" i="2" s="1"/>
  <c r="C12" i="1" l="1"/>
  <c r="C9" i="1"/>
  <c r="C8" i="1"/>
  <c r="C5" i="1"/>
  <c r="C3" i="1"/>
</calcChain>
</file>

<file path=xl/sharedStrings.xml><?xml version="1.0" encoding="utf-8"?>
<sst xmlns="http://schemas.openxmlformats.org/spreadsheetml/2006/main" count="43" uniqueCount="12">
  <si>
    <t>SCAN</t>
  </si>
  <si>
    <t>Posicion actual</t>
  </si>
  <si>
    <t>Cilindros sig</t>
  </si>
  <si>
    <t>Movimientos</t>
  </si>
  <si>
    <r>
      <t>1)</t>
    </r>
    <r>
      <rPr>
        <sz val="7"/>
        <color theme="1"/>
        <rFont val="Times New Roman"/>
        <family val="1"/>
      </rPr>
      <t xml:space="preserve">    </t>
    </r>
    <r>
      <rPr>
        <sz val="11"/>
        <color theme="1"/>
        <rFont val="Comic Sans MS"/>
        <family val="4"/>
      </rPr>
      <t>En un momento dado, un gestor de disco (de cabeza móvil de 200 cilindros numerados del 0-199) tiene pendiente la siguiente lista de accesos a cilindros: 18, 9, 25, 44, 49, 7, 23 y 51. Suponiendo que las cabezas lectoras se encuentran actualmente sobre el cilindro 19, y que para los algoritmos SCAN y sus derivados, cada ciclo comienza preferiblemente en sentido ascendente, indique en qué orden se atenderán estas peticiones si las cabezas se planifican por menor tiempo de búsqueda (SSTF), algoritmo del ascensor (SCAN), algoritmo SCAN circular (C-SCAN).</t>
    </r>
  </si>
  <si>
    <t>C-SCAN</t>
  </si>
  <si>
    <t>LOOK</t>
  </si>
  <si>
    <t>C-LOOK</t>
  </si>
  <si>
    <t>SSTF</t>
  </si>
  <si>
    <t>FIFO</t>
  </si>
  <si>
    <t>Mov Tot</t>
  </si>
  <si>
    <t>Promedio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</si>
</sst>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1"/>
      <color theme="1"/>
      <name val="Comic Sans MS"/>
      <family val="4"/>
    </font>
    <font>
      <sz val="7"/>
      <color theme="1"/>
      <name val="Times New Roman"/>
      <family val="1"/>
    </font>
  </fonts>
  <fills count="3">
    <fill>
      <patternFill patternType="none"/>
    </fill>
    <fill>
      <patternFill patternType="gray125"/>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0">
    <xf numFmtId="0" fontId="0" fillId="0" borderId="0" xfId="0"/>
    <xf numFmtId="0" fontId="0" fillId="0" borderId="1" xfId="0" applyBorder="1"/>
    <xf numFmtId="0" fontId="1" fillId="0" borderId="1" xfId="0" applyFont="1" applyBorder="1" applyAlignment="1">
      <alignment horizontal="center"/>
    </xf>
    <xf numFmtId="0" fontId="0" fillId="0" borderId="1" xfId="0" applyBorder="1" applyAlignment="1">
      <alignment horizontal="center"/>
    </xf>
    <xf numFmtId="0" fontId="0" fillId="2" borderId="1" xfId="0" applyFill="1" applyBorder="1" applyAlignment="1">
      <alignment horizontal="center"/>
    </xf>
    <xf numFmtId="0" fontId="0" fillId="0" borderId="0" xfId="0" applyAlignment="1">
      <alignment horizontal="center"/>
    </xf>
    <xf numFmtId="0" fontId="2" fillId="0" borderId="0" xfId="0" applyFont="1" applyAlignment="1">
      <alignment horizontal="center" vertical="center" wrapText="1"/>
    </xf>
    <xf numFmtId="0" fontId="0" fillId="2" borderId="0" xfId="0" applyFill="1"/>
    <xf numFmtId="0" fontId="0" fillId="2" borderId="2" xfId="0" applyFill="1" applyBorder="1" applyAlignment="1">
      <alignment horizont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SCAN</a:t>
            </a:r>
          </a:p>
        </c:rich>
      </c:tx>
      <c:layout/>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AR"/>
        </a:p>
      </c:txPr>
    </c:title>
    <c:autoTitleDeleted val="0"/>
    <c:plotArea>
      <c:layout/>
      <c:lineChart>
        <c:grouping val="standard"/>
        <c:varyColors val="0"/>
        <c:ser>
          <c:idx val="0"/>
          <c:order val="0"/>
          <c:tx>
            <c:strRef>
              <c:f>Hoja1!$A$2</c:f>
              <c:strCache>
                <c:ptCount val="1"/>
                <c:pt idx="0">
                  <c:v>Posicion actual</c:v>
                </c:pt>
              </c:strCache>
            </c:strRef>
          </c:tx>
          <c:spPr>
            <a:ln w="22225" cap="rnd">
              <a:solidFill>
                <a:schemeClr val="accent1"/>
              </a:solidFill>
            </a:ln>
            <a:effectLst>
              <a:glow rad="139700">
                <a:schemeClr val="accent1">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A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Hoja1!$A$3:$A$12</c:f>
              <c:numCache>
                <c:formatCode>General</c:formatCode>
                <c:ptCount val="10"/>
                <c:pt idx="0">
                  <c:v>19</c:v>
                </c:pt>
                <c:pt idx="1">
                  <c:v>23</c:v>
                </c:pt>
                <c:pt idx="2">
                  <c:v>25</c:v>
                </c:pt>
                <c:pt idx="3">
                  <c:v>44</c:v>
                </c:pt>
                <c:pt idx="4">
                  <c:v>49</c:v>
                </c:pt>
                <c:pt idx="5">
                  <c:v>51</c:v>
                </c:pt>
                <c:pt idx="6">
                  <c:v>199</c:v>
                </c:pt>
                <c:pt idx="7">
                  <c:v>18</c:v>
                </c:pt>
                <c:pt idx="8">
                  <c:v>9</c:v>
                </c:pt>
                <c:pt idx="9">
                  <c:v>7</c:v>
                </c:pt>
              </c:numCache>
            </c:numRef>
          </c:val>
          <c:smooth val="0"/>
        </c:ser>
        <c:dLbls>
          <c:dLblPos val="ctr"/>
          <c:showLegendKey val="0"/>
          <c:showVal val="1"/>
          <c:showCatName val="0"/>
          <c:showSerName val="0"/>
          <c:showPercent val="0"/>
          <c:showBubbleSize val="0"/>
        </c:dLbls>
        <c:smooth val="0"/>
        <c:axId val="529151664"/>
        <c:axId val="529137520"/>
      </c:lineChart>
      <c:catAx>
        <c:axId val="529151664"/>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AR"/>
          </a:p>
        </c:txPr>
        <c:crossAx val="529137520"/>
        <c:crossesAt val="0"/>
        <c:auto val="1"/>
        <c:lblAlgn val="ctr"/>
        <c:lblOffset val="100"/>
        <c:noMultiLvlLbl val="0"/>
      </c:catAx>
      <c:valAx>
        <c:axId val="529137520"/>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AR"/>
          </a:p>
        </c:txPr>
        <c:crossAx val="529151664"/>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C-SCAN</a:t>
            </a:r>
          </a:p>
        </c:rich>
      </c:tx>
      <c:layout>
        <c:manualLayout>
          <c:xMode val="edge"/>
          <c:yMode val="edge"/>
          <c:x val="0.40134711286089236"/>
          <c:y val="4.1666666666666664E-2"/>
        </c:manualLayout>
      </c:layout>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AR"/>
        </a:p>
      </c:txPr>
    </c:title>
    <c:autoTitleDeleted val="0"/>
    <c:plotArea>
      <c:layout/>
      <c:lineChart>
        <c:grouping val="standard"/>
        <c:varyColors val="0"/>
        <c:ser>
          <c:idx val="0"/>
          <c:order val="0"/>
          <c:spPr>
            <a:ln w="22225" cap="rnd">
              <a:solidFill>
                <a:schemeClr val="accent1"/>
              </a:solidFill>
            </a:ln>
            <a:effectLst>
              <a:glow rad="139700">
                <a:schemeClr val="accent1">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A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Hoja1!$A$21:$A$31</c:f>
              <c:numCache>
                <c:formatCode>General</c:formatCode>
                <c:ptCount val="11"/>
                <c:pt idx="0">
                  <c:v>19</c:v>
                </c:pt>
                <c:pt idx="1">
                  <c:v>23</c:v>
                </c:pt>
                <c:pt idx="2">
                  <c:v>25</c:v>
                </c:pt>
                <c:pt idx="3">
                  <c:v>44</c:v>
                </c:pt>
                <c:pt idx="4">
                  <c:v>49</c:v>
                </c:pt>
                <c:pt idx="5">
                  <c:v>51</c:v>
                </c:pt>
                <c:pt idx="6">
                  <c:v>199</c:v>
                </c:pt>
                <c:pt idx="7">
                  <c:v>0</c:v>
                </c:pt>
                <c:pt idx="8">
                  <c:v>7</c:v>
                </c:pt>
                <c:pt idx="9">
                  <c:v>9</c:v>
                </c:pt>
                <c:pt idx="10">
                  <c:v>18</c:v>
                </c:pt>
              </c:numCache>
            </c:numRef>
          </c:val>
          <c:smooth val="0"/>
        </c:ser>
        <c:dLbls>
          <c:showLegendKey val="0"/>
          <c:showVal val="0"/>
          <c:showCatName val="0"/>
          <c:showSerName val="0"/>
          <c:showPercent val="0"/>
          <c:showBubbleSize val="0"/>
        </c:dLbls>
        <c:smooth val="0"/>
        <c:axId val="671043184"/>
        <c:axId val="671043728"/>
      </c:lineChart>
      <c:catAx>
        <c:axId val="671043184"/>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AR"/>
          </a:p>
        </c:txPr>
        <c:crossAx val="671043728"/>
        <c:crosses val="autoZero"/>
        <c:auto val="1"/>
        <c:lblAlgn val="ctr"/>
        <c:lblOffset val="100"/>
        <c:noMultiLvlLbl val="0"/>
      </c:catAx>
      <c:valAx>
        <c:axId val="671043728"/>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AR"/>
          </a:p>
        </c:txPr>
        <c:crossAx val="671043184"/>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s-AR"/>
              <a:t>Look</a:t>
            </a:r>
          </a:p>
        </c:rich>
      </c:tx>
      <c:layout/>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AR"/>
        </a:p>
      </c:txPr>
    </c:title>
    <c:autoTitleDeleted val="0"/>
    <c:plotArea>
      <c:layout/>
      <c:lineChart>
        <c:grouping val="standard"/>
        <c:varyColors val="0"/>
        <c:ser>
          <c:idx val="0"/>
          <c:order val="0"/>
          <c:spPr>
            <a:ln w="22225" cap="rnd">
              <a:solidFill>
                <a:schemeClr val="accent1"/>
              </a:solidFill>
            </a:ln>
            <a:effectLst>
              <a:glow rad="139700">
                <a:schemeClr val="accent1">
                  <a:satMod val="175000"/>
                  <a:alpha val="14000"/>
                </a:schemeClr>
              </a:glow>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s-A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lt1">
                          <a:lumMod val="50000"/>
                        </a:schemeClr>
                      </a:solidFill>
                      <a:round/>
                    </a:ln>
                    <a:effectLst/>
                  </c:spPr>
                </c15:leaderLines>
              </c:ext>
            </c:extLst>
          </c:dLbls>
          <c:val>
            <c:numRef>
              <c:f>Hoja1!$A$39:$A$47</c:f>
              <c:numCache>
                <c:formatCode>General</c:formatCode>
                <c:ptCount val="9"/>
                <c:pt idx="0">
                  <c:v>19</c:v>
                </c:pt>
                <c:pt idx="1">
                  <c:v>23</c:v>
                </c:pt>
                <c:pt idx="2">
                  <c:v>25</c:v>
                </c:pt>
                <c:pt idx="3">
                  <c:v>44</c:v>
                </c:pt>
                <c:pt idx="4">
                  <c:v>49</c:v>
                </c:pt>
                <c:pt idx="5">
                  <c:v>51</c:v>
                </c:pt>
                <c:pt idx="6">
                  <c:v>18</c:v>
                </c:pt>
                <c:pt idx="7">
                  <c:v>9</c:v>
                </c:pt>
                <c:pt idx="8">
                  <c:v>7</c:v>
                </c:pt>
              </c:numCache>
            </c:numRef>
          </c:val>
          <c:smooth val="0"/>
        </c:ser>
        <c:dLbls>
          <c:showLegendKey val="0"/>
          <c:showVal val="0"/>
          <c:showCatName val="0"/>
          <c:showSerName val="0"/>
          <c:showPercent val="0"/>
          <c:showBubbleSize val="0"/>
        </c:dLbls>
        <c:smooth val="0"/>
        <c:axId val="565986832"/>
        <c:axId val="565992272"/>
      </c:lineChart>
      <c:catAx>
        <c:axId val="56598683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AR"/>
          </a:p>
        </c:txPr>
        <c:crossAx val="565992272"/>
        <c:crosses val="autoZero"/>
        <c:auto val="1"/>
        <c:lblAlgn val="ctr"/>
        <c:lblOffset val="100"/>
        <c:noMultiLvlLbl val="0"/>
      </c:catAx>
      <c:valAx>
        <c:axId val="565992272"/>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AR"/>
          </a:p>
        </c:txPr>
        <c:crossAx val="565986832"/>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A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171450</xdr:rowOff>
    </xdr:from>
    <xdr:to>
      <xdr:col>10</xdr:col>
      <xdr:colOff>0</xdr:colOff>
      <xdr:row>15</xdr:row>
      <xdr:rowOff>57150</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57150</xdr:colOff>
      <xdr:row>17</xdr:row>
      <xdr:rowOff>180975</xdr:rowOff>
    </xdr:from>
    <xdr:to>
      <xdr:col>10</xdr:col>
      <xdr:colOff>57150</xdr:colOff>
      <xdr:row>32</xdr:row>
      <xdr:rowOff>66675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742950</xdr:colOff>
      <xdr:row>35</xdr:row>
      <xdr:rowOff>28575</xdr:rowOff>
    </xdr:from>
    <xdr:to>
      <xdr:col>10</xdr:col>
      <xdr:colOff>76200</xdr:colOff>
      <xdr:row>49</xdr:row>
      <xdr:rowOff>104775</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workbookViewId="0">
      <selection activeCell="J5" sqref="J5:L16"/>
    </sheetView>
  </sheetViews>
  <sheetFormatPr baseColWidth="10" defaultRowHeight="15" x14ac:dyDescent="0.25"/>
  <cols>
    <col min="1" max="1" width="11.28515625" customWidth="1"/>
    <col min="5" max="5" width="14.28515625" customWidth="1"/>
    <col min="8" max="8" width="12.140625" customWidth="1"/>
    <col min="12" max="12" width="12.5703125" customWidth="1"/>
  </cols>
  <sheetData>
    <row r="1" spans="1:16" ht="86.25" customHeight="1" x14ac:dyDescent="0.25">
      <c r="A1" s="6" t="s">
        <v>4</v>
      </c>
      <c r="B1" s="6"/>
      <c r="C1" s="6"/>
      <c r="D1" s="6"/>
      <c r="E1" s="6"/>
      <c r="F1" s="6"/>
      <c r="G1" s="6"/>
      <c r="H1" s="6"/>
      <c r="I1" s="6"/>
      <c r="J1" s="6"/>
      <c r="K1" s="6"/>
    </row>
    <row r="2" spans="1:16" x14ac:dyDescent="0.25">
      <c r="B2" s="7">
        <v>0</v>
      </c>
      <c r="C2" s="3">
        <v>18</v>
      </c>
      <c r="D2" s="3">
        <v>9</v>
      </c>
      <c r="E2" s="3">
        <v>25</v>
      </c>
      <c r="F2" s="3">
        <v>44</v>
      </c>
      <c r="G2" s="3">
        <v>49</v>
      </c>
      <c r="H2" s="3">
        <v>7</v>
      </c>
      <c r="I2" s="3">
        <v>23</v>
      </c>
      <c r="J2" s="3">
        <v>51</v>
      </c>
      <c r="K2" s="8">
        <v>199</v>
      </c>
    </row>
    <row r="5" spans="1:16" x14ac:dyDescent="0.25">
      <c r="B5" t="s">
        <v>0</v>
      </c>
      <c r="F5" t="s">
        <v>5</v>
      </c>
      <c r="J5" t="s">
        <v>6</v>
      </c>
      <c r="N5" t="s">
        <v>7</v>
      </c>
    </row>
    <row r="6" spans="1:16" x14ac:dyDescent="0.25">
      <c r="B6" s="1" t="s">
        <v>1</v>
      </c>
      <c r="C6" s="1" t="s">
        <v>2</v>
      </c>
      <c r="D6" s="1" t="s">
        <v>3</v>
      </c>
      <c r="F6" s="1" t="s">
        <v>1</v>
      </c>
      <c r="G6" s="1" t="s">
        <v>2</v>
      </c>
      <c r="H6" s="1" t="s">
        <v>3</v>
      </c>
      <c r="J6" s="1" t="s">
        <v>1</v>
      </c>
      <c r="K6" s="1" t="s">
        <v>2</v>
      </c>
      <c r="L6" s="1" t="s">
        <v>3</v>
      </c>
      <c r="N6" s="1" t="s">
        <v>1</v>
      </c>
      <c r="O6" s="1" t="s">
        <v>2</v>
      </c>
      <c r="P6" s="1" t="s">
        <v>3</v>
      </c>
    </row>
    <row r="7" spans="1:16" x14ac:dyDescent="0.25">
      <c r="B7" s="2">
        <v>19</v>
      </c>
      <c r="C7" s="3">
        <v>23</v>
      </c>
      <c r="D7" s="3">
        <f>23-19</f>
        <v>4</v>
      </c>
      <c r="F7" s="2">
        <v>19</v>
      </c>
      <c r="G7" s="3">
        <v>23</v>
      </c>
      <c r="H7" s="3">
        <f>23-19</f>
        <v>4</v>
      </c>
      <c r="J7" s="2">
        <v>19</v>
      </c>
      <c r="K7" s="3">
        <v>23</v>
      </c>
      <c r="L7" s="3">
        <v>4</v>
      </c>
      <c r="N7" s="2">
        <v>19</v>
      </c>
      <c r="O7" s="3">
        <v>23</v>
      </c>
      <c r="P7" s="3">
        <v>4</v>
      </c>
    </row>
    <row r="8" spans="1:16" x14ac:dyDescent="0.25">
      <c r="B8" s="2">
        <v>23</v>
      </c>
      <c r="C8" s="3">
        <v>25</v>
      </c>
      <c r="D8" s="3">
        <v>2</v>
      </c>
      <c r="F8" s="2">
        <v>23</v>
      </c>
      <c r="G8" s="3">
        <v>25</v>
      </c>
      <c r="H8" s="3">
        <v>2</v>
      </c>
      <c r="J8" s="2">
        <v>23</v>
      </c>
      <c r="K8" s="3">
        <v>25</v>
      </c>
      <c r="L8" s="3">
        <v>2</v>
      </c>
      <c r="N8" s="2">
        <v>23</v>
      </c>
      <c r="O8" s="3">
        <v>25</v>
      </c>
      <c r="P8" s="3">
        <v>2</v>
      </c>
    </row>
    <row r="9" spans="1:16" x14ac:dyDescent="0.25">
      <c r="B9" s="2">
        <v>25</v>
      </c>
      <c r="C9" s="3">
        <v>44</v>
      </c>
      <c r="D9" s="3">
        <f>44-25</f>
        <v>19</v>
      </c>
      <c r="F9" s="2">
        <v>25</v>
      </c>
      <c r="G9" s="3">
        <v>44</v>
      </c>
      <c r="H9" s="3">
        <f>44-25</f>
        <v>19</v>
      </c>
      <c r="J9" s="2">
        <v>25</v>
      </c>
      <c r="K9" s="3">
        <v>44</v>
      </c>
      <c r="L9" s="3">
        <v>19</v>
      </c>
      <c r="N9" s="2">
        <v>25</v>
      </c>
      <c r="O9" s="3">
        <v>44</v>
      </c>
      <c r="P9" s="3">
        <v>19</v>
      </c>
    </row>
    <row r="10" spans="1:16" x14ac:dyDescent="0.25">
      <c r="B10" s="3">
        <v>44</v>
      </c>
      <c r="C10" s="3">
        <v>49</v>
      </c>
      <c r="D10" s="3">
        <v>5</v>
      </c>
      <c r="F10" s="3">
        <v>44</v>
      </c>
      <c r="G10" s="3">
        <v>49</v>
      </c>
      <c r="H10" s="3">
        <v>5</v>
      </c>
      <c r="J10" s="2">
        <v>44</v>
      </c>
      <c r="K10" s="3">
        <v>49</v>
      </c>
      <c r="L10" s="3">
        <v>5</v>
      </c>
      <c r="N10" s="2">
        <v>44</v>
      </c>
      <c r="O10" s="3">
        <v>49</v>
      </c>
      <c r="P10" s="3">
        <v>5</v>
      </c>
    </row>
    <row r="11" spans="1:16" x14ac:dyDescent="0.25">
      <c r="B11" s="3">
        <v>49</v>
      </c>
      <c r="C11" s="3">
        <v>51</v>
      </c>
      <c r="D11" s="3">
        <v>2</v>
      </c>
      <c r="F11" s="3">
        <v>49</v>
      </c>
      <c r="G11" s="3">
        <v>51</v>
      </c>
      <c r="H11" s="3">
        <v>2</v>
      </c>
      <c r="J11" s="2">
        <v>49</v>
      </c>
      <c r="K11" s="3">
        <v>51</v>
      </c>
      <c r="L11" s="3">
        <v>2</v>
      </c>
      <c r="N11" s="2">
        <v>49</v>
      </c>
      <c r="O11" s="3">
        <v>51</v>
      </c>
      <c r="P11" s="3">
        <v>2</v>
      </c>
    </row>
    <row r="12" spans="1:16" x14ac:dyDescent="0.25">
      <c r="B12" s="3">
        <v>51</v>
      </c>
      <c r="C12" s="4">
        <v>199</v>
      </c>
      <c r="D12" s="3">
        <f>199-51</f>
        <v>148</v>
      </c>
      <c r="F12" s="3">
        <v>51</v>
      </c>
      <c r="G12" s="4">
        <v>199</v>
      </c>
      <c r="H12" s="3">
        <v>148</v>
      </c>
      <c r="J12" s="2">
        <v>51</v>
      </c>
      <c r="K12" s="3">
        <v>18</v>
      </c>
      <c r="L12" s="3">
        <f>J12-K12</f>
        <v>33</v>
      </c>
      <c r="N12" s="2">
        <v>51</v>
      </c>
      <c r="O12" s="3">
        <v>7</v>
      </c>
      <c r="P12" s="3">
        <f>N12-O12</f>
        <v>44</v>
      </c>
    </row>
    <row r="13" spans="1:16" x14ac:dyDescent="0.25">
      <c r="B13" s="3">
        <v>199</v>
      </c>
      <c r="C13" s="3">
        <v>18</v>
      </c>
      <c r="D13" s="3">
        <f>199-18</f>
        <v>181</v>
      </c>
      <c r="F13" s="3">
        <v>199</v>
      </c>
      <c r="G13" s="4">
        <v>0</v>
      </c>
      <c r="H13" s="3">
        <v>199</v>
      </c>
      <c r="J13" s="2">
        <v>18</v>
      </c>
      <c r="K13" s="3">
        <v>9</v>
      </c>
      <c r="L13" s="3">
        <v>9</v>
      </c>
      <c r="N13" s="2">
        <v>7</v>
      </c>
      <c r="O13" s="3">
        <v>9</v>
      </c>
      <c r="P13" s="3">
        <v>2</v>
      </c>
    </row>
    <row r="14" spans="1:16" x14ac:dyDescent="0.25">
      <c r="B14" s="3">
        <v>18</v>
      </c>
      <c r="C14" s="3">
        <v>9</v>
      </c>
      <c r="D14" s="3">
        <v>9</v>
      </c>
      <c r="F14" s="3">
        <v>0</v>
      </c>
      <c r="G14" s="3">
        <v>7</v>
      </c>
      <c r="H14" s="3">
        <v>7</v>
      </c>
      <c r="J14" s="2">
        <v>9</v>
      </c>
      <c r="K14" s="3">
        <v>7</v>
      </c>
      <c r="L14" s="3">
        <v>2</v>
      </c>
      <c r="N14" s="2">
        <v>9</v>
      </c>
      <c r="O14" s="3">
        <v>18</v>
      </c>
      <c r="P14" s="3">
        <v>9</v>
      </c>
    </row>
    <row r="15" spans="1:16" x14ac:dyDescent="0.25">
      <c r="B15" s="3">
        <v>9</v>
      </c>
      <c r="C15" s="3">
        <v>7</v>
      </c>
      <c r="D15" s="3">
        <v>2</v>
      </c>
      <c r="F15" s="3">
        <v>7</v>
      </c>
      <c r="G15" s="3">
        <v>9</v>
      </c>
      <c r="H15" s="3">
        <v>2</v>
      </c>
      <c r="J15" s="9">
        <v>7</v>
      </c>
      <c r="K15" s="5"/>
      <c r="L15" s="5">
        <f>SUM(L7:L14)</f>
        <v>76</v>
      </c>
      <c r="N15" s="9">
        <v>18</v>
      </c>
      <c r="O15" s="5"/>
      <c r="P15" s="5">
        <f>SUM(P7:P14)</f>
        <v>87</v>
      </c>
    </row>
    <row r="16" spans="1:16" x14ac:dyDescent="0.25">
      <c r="B16" s="3">
        <v>7</v>
      </c>
      <c r="C16" s="3" t="s">
        <v>10</v>
      </c>
      <c r="D16" s="3">
        <f>SUM(D7:D15)</f>
        <v>372</v>
      </c>
      <c r="F16" s="3">
        <v>9</v>
      </c>
      <c r="G16" s="3">
        <v>18</v>
      </c>
      <c r="H16" s="3">
        <v>9</v>
      </c>
      <c r="J16" s="5"/>
      <c r="K16" s="5"/>
      <c r="L16" s="5">
        <f>L15/8</f>
        <v>9.5</v>
      </c>
      <c r="P16">
        <f>P15/8</f>
        <v>10.875</v>
      </c>
    </row>
    <row r="17" spans="2:12" x14ac:dyDescent="0.25">
      <c r="B17" s="3"/>
      <c r="C17" s="3" t="s">
        <v>11</v>
      </c>
      <c r="D17" s="3">
        <f>D16/8</f>
        <v>46.5</v>
      </c>
      <c r="F17" s="3">
        <v>18</v>
      </c>
      <c r="G17" s="3" t="s">
        <v>10</v>
      </c>
      <c r="H17" s="3">
        <f>SUM(H7:H16)</f>
        <v>397</v>
      </c>
      <c r="J17" s="5"/>
      <c r="K17" s="5"/>
      <c r="L17" s="5"/>
    </row>
    <row r="18" spans="2:12" x14ac:dyDescent="0.25">
      <c r="B18" s="5"/>
      <c r="C18" s="5"/>
      <c r="D18" s="5"/>
      <c r="F18" s="3"/>
      <c r="G18" s="3" t="s">
        <v>11</v>
      </c>
      <c r="H18" s="3">
        <f>H17/8</f>
        <v>49.625</v>
      </c>
      <c r="J18" s="5"/>
      <c r="K18" s="5"/>
      <c r="L18" s="5"/>
    </row>
    <row r="20" spans="2:12" x14ac:dyDescent="0.25">
      <c r="B20" s="3">
        <v>18</v>
      </c>
      <c r="C20" s="3">
        <v>9</v>
      </c>
      <c r="D20" s="3">
        <v>25</v>
      </c>
      <c r="E20" s="3">
        <v>44</v>
      </c>
      <c r="F20" s="3">
        <v>49</v>
      </c>
      <c r="G20" s="3">
        <v>7</v>
      </c>
      <c r="H20" s="3">
        <v>23</v>
      </c>
      <c r="I20" s="3">
        <v>51</v>
      </c>
    </row>
    <row r="22" spans="2:12" x14ac:dyDescent="0.25">
      <c r="B22" t="s">
        <v>8</v>
      </c>
      <c r="F22" t="s">
        <v>9</v>
      </c>
    </row>
    <row r="23" spans="2:12" x14ac:dyDescent="0.25">
      <c r="B23" s="1" t="s">
        <v>1</v>
      </c>
      <c r="C23" s="1" t="s">
        <v>2</v>
      </c>
      <c r="D23" s="1" t="s">
        <v>3</v>
      </c>
      <c r="F23" s="1" t="s">
        <v>1</v>
      </c>
      <c r="G23" s="1" t="s">
        <v>2</v>
      </c>
      <c r="H23" s="1" t="s">
        <v>3</v>
      </c>
    </row>
    <row r="24" spans="2:12" x14ac:dyDescent="0.25">
      <c r="B24" s="2">
        <v>19</v>
      </c>
      <c r="C24" s="3">
        <v>18</v>
      </c>
      <c r="D24" s="3">
        <v>1</v>
      </c>
      <c r="F24" s="2">
        <v>19</v>
      </c>
      <c r="G24" s="3">
        <v>18</v>
      </c>
      <c r="H24" s="3">
        <v>1</v>
      </c>
    </row>
    <row r="25" spans="2:12" x14ac:dyDescent="0.25">
      <c r="B25" s="2">
        <v>18</v>
      </c>
      <c r="C25" s="3">
        <v>23</v>
      </c>
      <c r="D25" s="3">
        <v>5</v>
      </c>
      <c r="F25" s="2">
        <v>18</v>
      </c>
      <c r="G25" s="3">
        <v>9</v>
      </c>
      <c r="H25" s="3">
        <v>9</v>
      </c>
    </row>
    <row r="26" spans="2:12" x14ac:dyDescent="0.25">
      <c r="B26" s="2">
        <v>23</v>
      </c>
      <c r="C26" s="3">
        <v>25</v>
      </c>
      <c r="D26" s="3">
        <v>2</v>
      </c>
      <c r="F26" s="2">
        <v>9</v>
      </c>
      <c r="G26" s="3">
        <v>25</v>
      </c>
      <c r="H26" s="3">
        <f>G26-F26</f>
        <v>16</v>
      </c>
    </row>
    <row r="27" spans="2:12" x14ac:dyDescent="0.25">
      <c r="B27" s="3">
        <v>25</v>
      </c>
      <c r="C27" s="3">
        <v>44</v>
      </c>
      <c r="D27" s="3">
        <f>C27-B27</f>
        <v>19</v>
      </c>
      <c r="F27" s="3">
        <v>25</v>
      </c>
      <c r="G27" s="3">
        <v>44</v>
      </c>
      <c r="H27" s="3">
        <f>G27-F27</f>
        <v>19</v>
      </c>
    </row>
    <row r="28" spans="2:12" x14ac:dyDescent="0.25">
      <c r="B28" s="3">
        <v>44</v>
      </c>
      <c r="C28" s="3">
        <v>49</v>
      </c>
      <c r="D28" s="3">
        <v>4</v>
      </c>
      <c r="F28" s="3">
        <v>44</v>
      </c>
      <c r="G28" s="3">
        <v>49</v>
      </c>
      <c r="H28" s="3">
        <v>5</v>
      </c>
    </row>
    <row r="29" spans="2:12" x14ac:dyDescent="0.25">
      <c r="B29" s="3">
        <v>49</v>
      </c>
      <c r="C29" s="4">
        <v>51</v>
      </c>
      <c r="D29" s="3">
        <v>2</v>
      </c>
      <c r="F29" s="3">
        <v>49</v>
      </c>
      <c r="G29" s="4">
        <v>7</v>
      </c>
      <c r="H29" s="3">
        <v>42</v>
      </c>
    </row>
    <row r="30" spans="2:12" x14ac:dyDescent="0.25">
      <c r="B30" s="3">
        <v>51</v>
      </c>
      <c r="C30" s="3">
        <v>9</v>
      </c>
      <c r="D30" s="3">
        <f>B30-C30</f>
        <v>42</v>
      </c>
      <c r="F30" s="3">
        <v>7</v>
      </c>
      <c r="G30" s="3">
        <v>23</v>
      </c>
      <c r="H30" s="3">
        <f>G30-F30</f>
        <v>16</v>
      </c>
    </row>
    <row r="31" spans="2:12" x14ac:dyDescent="0.25">
      <c r="B31" s="3">
        <v>9</v>
      </c>
      <c r="C31" s="3">
        <v>7</v>
      </c>
      <c r="D31" s="3">
        <v>2</v>
      </c>
      <c r="F31" s="3">
        <v>23</v>
      </c>
      <c r="G31" s="3">
        <v>51</v>
      </c>
      <c r="H31" s="3">
        <f>G31-F31</f>
        <v>28</v>
      </c>
    </row>
    <row r="32" spans="2:12" x14ac:dyDescent="0.25">
      <c r="B32" s="3"/>
      <c r="C32" s="3"/>
      <c r="D32" s="3">
        <f>SUM(D24:D31)</f>
        <v>77</v>
      </c>
      <c r="F32" s="3">
        <v>51</v>
      </c>
      <c r="G32" s="3"/>
      <c r="H32" s="3">
        <f>SUM(H24:H31)</f>
        <v>136</v>
      </c>
    </row>
    <row r="33" spans="2:8" x14ac:dyDescent="0.25">
      <c r="B33" s="5"/>
      <c r="C33" s="5"/>
      <c r="D33" s="5">
        <f>D32/8</f>
        <v>9.625</v>
      </c>
      <c r="H33">
        <f>H32/8</f>
        <v>17</v>
      </c>
    </row>
  </sheetData>
  <mergeCells count="1">
    <mergeCell ref="A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tabSelected="1" topLeftCell="A28" workbookViewId="0">
      <selection activeCell="L43" sqref="L43"/>
    </sheetView>
  </sheetViews>
  <sheetFormatPr baseColWidth="10" defaultRowHeight="15" x14ac:dyDescent="0.25"/>
  <sheetData>
    <row r="1" spans="1:3" x14ac:dyDescent="0.25">
      <c r="A1" t="s">
        <v>0</v>
      </c>
    </row>
    <row r="2" spans="1:3" x14ac:dyDescent="0.25">
      <c r="A2" s="1" t="s">
        <v>1</v>
      </c>
      <c r="B2" s="1" t="s">
        <v>2</v>
      </c>
      <c r="C2" s="1" t="s">
        <v>3</v>
      </c>
    </row>
    <row r="3" spans="1:3" x14ac:dyDescent="0.25">
      <c r="A3" s="2">
        <v>19</v>
      </c>
      <c r="B3" s="3">
        <v>23</v>
      </c>
      <c r="C3" s="3">
        <f>23-19</f>
        <v>4</v>
      </c>
    </row>
    <row r="4" spans="1:3" x14ac:dyDescent="0.25">
      <c r="A4" s="2">
        <v>23</v>
      </c>
      <c r="B4" s="3">
        <v>25</v>
      </c>
      <c r="C4" s="3">
        <v>2</v>
      </c>
    </row>
    <row r="5" spans="1:3" x14ac:dyDescent="0.25">
      <c r="A5" s="2">
        <v>25</v>
      </c>
      <c r="B5" s="3">
        <v>44</v>
      </c>
      <c r="C5" s="3">
        <f>44-25</f>
        <v>19</v>
      </c>
    </row>
    <row r="6" spans="1:3" x14ac:dyDescent="0.25">
      <c r="A6" s="3">
        <v>44</v>
      </c>
      <c r="B6" s="3">
        <v>49</v>
      </c>
      <c r="C6" s="3">
        <v>5</v>
      </c>
    </row>
    <row r="7" spans="1:3" x14ac:dyDescent="0.25">
      <c r="A7" s="3">
        <v>49</v>
      </c>
      <c r="B7" s="3">
        <v>51</v>
      </c>
      <c r="C7" s="3">
        <v>2</v>
      </c>
    </row>
    <row r="8" spans="1:3" x14ac:dyDescent="0.25">
      <c r="A8" s="3">
        <v>51</v>
      </c>
      <c r="B8" s="4">
        <v>199</v>
      </c>
      <c r="C8" s="3">
        <f>199-51</f>
        <v>148</v>
      </c>
    </row>
    <row r="9" spans="1:3" x14ac:dyDescent="0.25">
      <c r="A9" s="3">
        <v>199</v>
      </c>
      <c r="B9" s="3">
        <v>18</v>
      </c>
      <c r="C9" s="3">
        <f>199-18</f>
        <v>181</v>
      </c>
    </row>
    <row r="10" spans="1:3" x14ac:dyDescent="0.25">
      <c r="A10" s="3">
        <v>18</v>
      </c>
      <c r="B10" s="3">
        <v>9</v>
      </c>
      <c r="C10" s="3">
        <v>9</v>
      </c>
    </row>
    <row r="11" spans="1:3" x14ac:dyDescent="0.25">
      <c r="A11" s="3">
        <v>9</v>
      </c>
      <c r="B11" s="3">
        <v>7</v>
      </c>
      <c r="C11" s="3">
        <v>2</v>
      </c>
    </row>
    <row r="12" spans="1:3" x14ac:dyDescent="0.25">
      <c r="A12" s="5">
        <v>7</v>
      </c>
      <c r="B12" s="5"/>
      <c r="C12" s="5">
        <f>SUM(C3:C11)</f>
        <v>372</v>
      </c>
    </row>
    <row r="19" spans="1:3" x14ac:dyDescent="0.25">
      <c r="A19" t="s">
        <v>5</v>
      </c>
    </row>
    <row r="20" spans="1:3" x14ac:dyDescent="0.25">
      <c r="A20" s="1" t="s">
        <v>1</v>
      </c>
      <c r="B20" s="1" t="s">
        <v>2</v>
      </c>
      <c r="C20" s="1" t="s">
        <v>3</v>
      </c>
    </row>
    <row r="21" spans="1:3" x14ac:dyDescent="0.25">
      <c r="A21" s="2">
        <v>19</v>
      </c>
      <c r="B21" s="3">
        <v>23</v>
      </c>
      <c r="C21" s="3">
        <f>23-19</f>
        <v>4</v>
      </c>
    </row>
    <row r="22" spans="1:3" x14ac:dyDescent="0.25">
      <c r="A22" s="2">
        <v>23</v>
      </c>
      <c r="B22" s="3">
        <v>25</v>
      </c>
      <c r="C22" s="3">
        <v>2</v>
      </c>
    </row>
    <row r="23" spans="1:3" x14ac:dyDescent="0.25">
      <c r="A23" s="2">
        <v>25</v>
      </c>
      <c r="B23" s="3">
        <v>44</v>
      </c>
      <c r="C23" s="3">
        <f>44-25</f>
        <v>19</v>
      </c>
    </row>
    <row r="24" spans="1:3" x14ac:dyDescent="0.25">
      <c r="A24" s="3">
        <v>44</v>
      </c>
      <c r="B24" s="3">
        <v>49</v>
      </c>
      <c r="C24" s="3">
        <v>5</v>
      </c>
    </row>
    <row r="25" spans="1:3" x14ac:dyDescent="0.25">
      <c r="A25" s="3">
        <v>49</v>
      </c>
      <c r="B25" s="3">
        <v>51</v>
      </c>
      <c r="C25" s="3">
        <v>2</v>
      </c>
    </row>
    <row r="26" spans="1:3" x14ac:dyDescent="0.25">
      <c r="A26" s="3">
        <v>51</v>
      </c>
      <c r="B26" s="4">
        <v>199</v>
      </c>
      <c r="C26" s="3">
        <v>148</v>
      </c>
    </row>
    <row r="27" spans="1:3" x14ac:dyDescent="0.25">
      <c r="A27" s="3">
        <v>199</v>
      </c>
      <c r="B27" s="4">
        <v>0</v>
      </c>
      <c r="C27" s="3">
        <v>199</v>
      </c>
    </row>
    <row r="28" spans="1:3" x14ac:dyDescent="0.25">
      <c r="A28" s="3">
        <v>0</v>
      </c>
      <c r="B28" s="3">
        <v>7</v>
      </c>
      <c r="C28" s="3">
        <v>7</v>
      </c>
    </row>
    <row r="29" spans="1:3" x14ac:dyDescent="0.25">
      <c r="A29" s="3">
        <v>7</v>
      </c>
      <c r="B29" s="3">
        <v>9</v>
      </c>
      <c r="C29" s="3">
        <v>2</v>
      </c>
    </row>
    <row r="30" spans="1:3" x14ac:dyDescent="0.25">
      <c r="A30" s="3">
        <v>9</v>
      </c>
      <c r="B30" s="3">
        <v>18</v>
      </c>
      <c r="C30" s="3">
        <v>9</v>
      </c>
    </row>
    <row r="31" spans="1:3" x14ac:dyDescent="0.25">
      <c r="A31" s="3">
        <v>18</v>
      </c>
      <c r="B31" s="3" t="s">
        <v>10</v>
      </c>
      <c r="C31" s="3">
        <f>SUM(C21:C30)</f>
        <v>397</v>
      </c>
    </row>
    <row r="32" spans="1:3" x14ac:dyDescent="0.25">
      <c r="A32" s="3"/>
      <c r="B32" s="3" t="s">
        <v>11</v>
      </c>
      <c r="C32" s="3">
        <f>C31/8</f>
        <v>49.625</v>
      </c>
    </row>
    <row r="37" spans="1:3" x14ac:dyDescent="0.25">
      <c r="A37" t="s">
        <v>6</v>
      </c>
    </row>
    <row r="38" spans="1:3" x14ac:dyDescent="0.25">
      <c r="A38" s="1" t="s">
        <v>1</v>
      </c>
      <c r="B38" s="1" t="s">
        <v>2</v>
      </c>
      <c r="C38" s="1" t="s">
        <v>3</v>
      </c>
    </row>
    <row r="39" spans="1:3" x14ac:dyDescent="0.25">
      <c r="A39" s="2">
        <v>19</v>
      </c>
      <c r="B39" s="3">
        <v>23</v>
      </c>
      <c r="C39" s="3">
        <v>4</v>
      </c>
    </row>
    <row r="40" spans="1:3" x14ac:dyDescent="0.25">
      <c r="A40" s="2">
        <v>23</v>
      </c>
      <c r="B40" s="3">
        <v>25</v>
      </c>
      <c r="C40" s="3">
        <v>2</v>
      </c>
    </row>
    <row r="41" spans="1:3" x14ac:dyDescent="0.25">
      <c r="A41" s="2">
        <v>25</v>
      </c>
      <c r="B41" s="3">
        <v>44</v>
      </c>
      <c r="C41" s="3">
        <v>19</v>
      </c>
    </row>
    <row r="42" spans="1:3" x14ac:dyDescent="0.25">
      <c r="A42" s="2">
        <v>44</v>
      </c>
      <c r="B42" s="3">
        <v>49</v>
      </c>
      <c r="C42" s="3">
        <v>5</v>
      </c>
    </row>
    <row r="43" spans="1:3" x14ac:dyDescent="0.25">
      <c r="A43" s="2">
        <v>49</v>
      </c>
      <c r="B43" s="3">
        <v>51</v>
      </c>
      <c r="C43" s="3">
        <v>2</v>
      </c>
    </row>
    <row r="44" spans="1:3" x14ac:dyDescent="0.25">
      <c r="A44" s="2">
        <v>51</v>
      </c>
      <c r="B44" s="3">
        <v>18</v>
      </c>
      <c r="C44" s="3">
        <f>A44-B44</f>
        <v>33</v>
      </c>
    </row>
    <row r="45" spans="1:3" x14ac:dyDescent="0.25">
      <c r="A45" s="2">
        <v>18</v>
      </c>
      <c r="B45" s="3">
        <v>9</v>
      </c>
      <c r="C45" s="3">
        <v>9</v>
      </c>
    </row>
    <row r="46" spans="1:3" x14ac:dyDescent="0.25">
      <c r="A46" s="2">
        <v>9</v>
      </c>
      <c r="B46" s="3">
        <v>7</v>
      </c>
      <c r="C46" s="3">
        <v>2</v>
      </c>
    </row>
    <row r="47" spans="1:3" x14ac:dyDescent="0.25">
      <c r="A47" s="9">
        <v>7</v>
      </c>
      <c r="B47" s="5"/>
      <c r="C47" s="5">
        <f>SUM(C39:C46)</f>
        <v>76</v>
      </c>
    </row>
    <row r="48" spans="1:3" x14ac:dyDescent="0.25">
      <c r="A48" s="5"/>
      <c r="B48" s="5"/>
      <c r="C48" s="5">
        <f>C47/8</f>
        <v>9.5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Roxana</dc:creator>
  <cp:lastModifiedBy>Roxana</cp:lastModifiedBy>
  <dcterms:created xsi:type="dcterms:W3CDTF">2026-06-16T20:55:03Z</dcterms:created>
  <dcterms:modified xsi:type="dcterms:W3CDTF">2026-06-18T00:35:45Z</dcterms:modified>
</cp:coreProperties>
</file>