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825" yWindow="75" windowWidth="8340" windowHeight="7275" activeTab="1"/>
  </bookViews>
  <sheets>
    <sheet name="Título" sheetId="12" r:id="rId1"/>
    <sheet name="Datos" sheetId="1" r:id="rId2"/>
    <sheet name="Cálculos" sheetId="2" state="hidden" r:id="rId3"/>
    <sheet name="Resultados" sheetId="11" r:id="rId4"/>
    <sheet name="Gráfico HA y F" sheetId="13" r:id="rId5"/>
    <sheet name="Gráfico RA" sheetId="14" r:id="rId6"/>
  </sheets>
  <definedNames>
    <definedName name="_xlnm._FilterDatabase" localSheetId="2" hidden="1">Cálculos!$A$1:$I$368</definedName>
    <definedName name="_xlnm._FilterDatabase" localSheetId="1" hidden="1">Datos!$B$1:$B$12</definedName>
  </definedNames>
  <calcPr calcId="144525"/>
</workbook>
</file>

<file path=xl/calcChain.xml><?xml version="1.0" encoding="utf-8"?>
<calcChain xmlns="http://schemas.openxmlformats.org/spreadsheetml/2006/main">
  <c r="J200" i="11" l="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43" i="11"/>
  <c r="J344" i="11"/>
  <c r="J345" i="11"/>
  <c r="J346" i="11"/>
  <c r="J347" i="11"/>
  <c r="J348" i="11"/>
  <c r="J349" i="11"/>
  <c r="J350" i="11"/>
  <c r="J351" i="11"/>
  <c r="J352" i="11"/>
  <c r="J353" i="11"/>
  <c r="J354" i="11"/>
  <c r="J355" i="11"/>
  <c r="J356" i="11"/>
  <c r="J357" i="11"/>
  <c r="J358" i="11"/>
  <c r="J359" i="11"/>
  <c r="J360" i="11"/>
  <c r="J361" i="11"/>
  <c r="J362" i="11"/>
  <c r="J363" i="11"/>
  <c r="J364" i="11"/>
  <c r="J365" i="11"/>
  <c r="J366" i="11"/>
  <c r="J367" i="11"/>
  <c r="J368" i="11"/>
  <c r="J369" i="11"/>
  <c r="J199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09" i="11"/>
  <c r="H310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2" i="11"/>
  <c r="H353" i="11"/>
  <c r="H354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L199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L299" i="11"/>
  <c r="L300" i="11"/>
  <c r="L301" i="11"/>
  <c r="L302" i="11"/>
  <c r="L303" i="11"/>
  <c r="L304" i="11"/>
  <c r="L305" i="11"/>
  <c r="L306" i="11"/>
  <c r="L307" i="11"/>
  <c r="L308" i="11"/>
  <c r="L309" i="11"/>
  <c r="L310" i="11"/>
  <c r="L311" i="11"/>
  <c r="L312" i="11"/>
  <c r="L313" i="11"/>
  <c r="L314" i="11"/>
  <c r="L315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8" i="11"/>
  <c r="L329" i="11"/>
  <c r="L330" i="11"/>
  <c r="L331" i="11"/>
  <c r="L332" i="11"/>
  <c r="L333" i="11"/>
  <c r="L334" i="11"/>
  <c r="L335" i="11"/>
  <c r="L336" i="11"/>
  <c r="L337" i="11"/>
  <c r="L338" i="11"/>
  <c r="L339" i="11"/>
  <c r="L340" i="11"/>
  <c r="L341" i="11"/>
  <c r="L342" i="11"/>
  <c r="L343" i="11"/>
  <c r="L344" i="11"/>
  <c r="L345" i="11"/>
  <c r="L346" i="11"/>
  <c r="L347" i="11"/>
  <c r="L348" i="11"/>
  <c r="L349" i="11"/>
  <c r="L350" i="11"/>
  <c r="L351" i="11"/>
  <c r="L352" i="11"/>
  <c r="L353" i="11"/>
  <c r="L354" i="11"/>
  <c r="L355" i="11"/>
  <c r="L356" i="11"/>
  <c r="L357" i="11"/>
  <c r="L358" i="11"/>
  <c r="L359" i="11"/>
  <c r="L360" i="11"/>
  <c r="L361" i="11"/>
  <c r="L362" i="11"/>
  <c r="L363" i="11"/>
  <c r="L364" i="11"/>
  <c r="L365" i="11"/>
  <c r="L366" i="11"/>
  <c r="L367" i="11"/>
  <c r="L368" i="11"/>
  <c r="L369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H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199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5" i="11"/>
  <c r="L5" i="11"/>
  <c r="H5" i="11"/>
  <c r="J5" i="11"/>
  <c r="G1" i="2" l="1"/>
  <c r="M25" i="2"/>
  <c r="N25" i="2"/>
  <c r="M24" i="2" s="1"/>
  <c r="M29" i="2"/>
  <c r="M22" i="2"/>
  <c r="M28" i="2" s="1"/>
  <c r="M27" i="2" l="1"/>
  <c r="B11" i="1" l="1"/>
  <c r="M18" i="2" s="1"/>
  <c r="C2" i="11"/>
  <c r="H1" i="2" l="1"/>
  <c r="C368" i="2" l="1"/>
  <c r="D368" i="2" s="1"/>
  <c r="C367" i="2"/>
  <c r="C366" i="2"/>
  <c r="C365" i="2"/>
  <c r="E365" i="2" s="1"/>
  <c r="C364" i="2"/>
  <c r="D364" i="2" s="1"/>
  <c r="C363" i="2"/>
  <c r="C362" i="2"/>
  <c r="C361" i="2"/>
  <c r="D361" i="2" s="1"/>
  <c r="C360" i="2"/>
  <c r="D360" i="2" s="1"/>
  <c r="C359" i="2"/>
  <c r="C358" i="2"/>
  <c r="C357" i="2"/>
  <c r="D357" i="2" s="1"/>
  <c r="C356" i="2"/>
  <c r="D356" i="2" s="1"/>
  <c r="C355" i="2"/>
  <c r="C354" i="2"/>
  <c r="C353" i="2"/>
  <c r="D353" i="2" s="1"/>
  <c r="C352" i="2"/>
  <c r="D352" i="2" s="1"/>
  <c r="C351" i="2"/>
  <c r="C350" i="2"/>
  <c r="C349" i="2"/>
  <c r="E349" i="2" s="1"/>
  <c r="C348" i="2"/>
  <c r="E348" i="2" s="1"/>
  <c r="C347" i="2"/>
  <c r="C346" i="2"/>
  <c r="C345" i="2"/>
  <c r="E345" i="2" s="1"/>
  <c r="C344" i="2"/>
  <c r="E344" i="2" s="1"/>
  <c r="C343" i="2"/>
  <c r="C342" i="2"/>
  <c r="C341" i="2"/>
  <c r="E341" i="2" s="1"/>
  <c r="C340" i="2"/>
  <c r="E340" i="2" s="1"/>
  <c r="C339" i="2"/>
  <c r="C338" i="2"/>
  <c r="C337" i="2"/>
  <c r="E337" i="2" s="1"/>
  <c r="C336" i="2"/>
  <c r="E336" i="2" s="1"/>
  <c r="C335" i="2"/>
  <c r="C334" i="2"/>
  <c r="C333" i="2"/>
  <c r="D333" i="2" s="1"/>
  <c r="C332" i="2"/>
  <c r="E332" i="2" s="1"/>
  <c r="C331" i="2"/>
  <c r="C330" i="2"/>
  <c r="C329" i="2"/>
  <c r="D329" i="2" s="1"/>
  <c r="C328" i="2"/>
  <c r="E328" i="2" s="1"/>
  <c r="C327" i="2"/>
  <c r="C326" i="2"/>
  <c r="C325" i="2"/>
  <c r="D325" i="2" s="1"/>
  <c r="C324" i="2"/>
  <c r="E324" i="2" s="1"/>
  <c r="C323" i="2"/>
  <c r="C322" i="2"/>
  <c r="C321" i="2"/>
  <c r="D321" i="2" s="1"/>
  <c r="C320" i="2"/>
  <c r="E320" i="2" s="1"/>
  <c r="C319" i="2"/>
  <c r="C318" i="2"/>
  <c r="C317" i="2"/>
  <c r="E317" i="2" s="1"/>
  <c r="C316" i="2"/>
  <c r="E316" i="2" s="1"/>
  <c r="C315" i="2"/>
  <c r="C314" i="2"/>
  <c r="C313" i="2"/>
  <c r="D313" i="2" s="1"/>
  <c r="C312" i="2"/>
  <c r="E312" i="2" s="1"/>
  <c r="C311" i="2"/>
  <c r="C310" i="2"/>
  <c r="C309" i="2"/>
  <c r="D309" i="2" s="1"/>
  <c r="C308" i="2"/>
  <c r="E308" i="2" s="1"/>
  <c r="C307" i="2"/>
  <c r="C306" i="2"/>
  <c r="C305" i="2"/>
  <c r="D305" i="2" s="1"/>
  <c r="C304" i="2"/>
  <c r="E304" i="2" s="1"/>
  <c r="C303" i="2"/>
  <c r="C302" i="2"/>
  <c r="C301" i="2"/>
  <c r="E301" i="2" s="1"/>
  <c r="C300" i="2"/>
  <c r="E300" i="2" s="1"/>
  <c r="C299" i="2"/>
  <c r="C298" i="2"/>
  <c r="C297" i="2"/>
  <c r="D297" i="2" s="1"/>
  <c r="C296" i="2"/>
  <c r="E296" i="2" s="1"/>
  <c r="C295" i="2"/>
  <c r="C294" i="2"/>
  <c r="C293" i="2"/>
  <c r="D293" i="2" s="1"/>
  <c r="C292" i="2"/>
  <c r="E292" i="2" s="1"/>
  <c r="C291" i="2"/>
  <c r="C290" i="2"/>
  <c r="C289" i="2"/>
  <c r="D289" i="2" s="1"/>
  <c r="C288" i="2"/>
  <c r="E288" i="2" s="1"/>
  <c r="C287" i="2"/>
  <c r="C286" i="2"/>
  <c r="C285" i="2"/>
  <c r="E285" i="2" s="1"/>
  <c r="C284" i="2"/>
  <c r="E284" i="2" s="1"/>
  <c r="C283" i="2"/>
  <c r="C282" i="2"/>
  <c r="C281" i="2"/>
  <c r="D281" i="2" s="1"/>
  <c r="C280" i="2"/>
  <c r="E280" i="2" s="1"/>
  <c r="C279" i="2"/>
  <c r="C278" i="2"/>
  <c r="C277" i="2"/>
  <c r="E277" i="2" s="1"/>
  <c r="C276" i="2"/>
  <c r="E276" i="2" s="1"/>
  <c r="C275" i="2"/>
  <c r="C274" i="2"/>
  <c r="E274" i="2" s="1"/>
  <c r="C273" i="2"/>
  <c r="D273" i="2" s="1"/>
  <c r="C272" i="2"/>
  <c r="E272" i="2" s="1"/>
  <c r="C271" i="2"/>
  <c r="C270" i="2"/>
  <c r="C269" i="2"/>
  <c r="E269" i="2" s="1"/>
  <c r="C268" i="2"/>
  <c r="E268" i="2" s="1"/>
  <c r="C267" i="2"/>
  <c r="C266" i="2"/>
  <c r="C265" i="2"/>
  <c r="D265" i="2" s="1"/>
  <c r="C264" i="2"/>
  <c r="E264" i="2" s="1"/>
  <c r="C263" i="2"/>
  <c r="C262" i="2"/>
  <c r="C261" i="2"/>
  <c r="D261" i="2" s="1"/>
  <c r="C260" i="2"/>
  <c r="E260" i="2" s="1"/>
  <c r="C259" i="2"/>
  <c r="C258" i="2"/>
  <c r="C257" i="2"/>
  <c r="D257" i="2" s="1"/>
  <c r="C256" i="2"/>
  <c r="E256" i="2" s="1"/>
  <c r="C255" i="2"/>
  <c r="C254" i="2"/>
  <c r="C253" i="2"/>
  <c r="E253" i="2" s="1"/>
  <c r="C252" i="2"/>
  <c r="E252" i="2" s="1"/>
  <c r="C251" i="2"/>
  <c r="C250" i="2"/>
  <c r="C249" i="2"/>
  <c r="D249" i="2" s="1"/>
  <c r="C248" i="2"/>
  <c r="E248" i="2" s="1"/>
  <c r="C247" i="2"/>
  <c r="C246" i="2"/>
  <c r="C245" i="2"/>
  <c r="D245" i="2" s="1"/>
  <c r="C244" i="2"/>
  <c r="E244" i="2" s="1"/>
  <c r="C243" i="2"/>
  <c r="C242" i="2"/>
  <c r="C241" i="2"/>
  <c r="D241" i="2" s="1"/>
  <c r="C240" i="2"/>
  <c r="E240" i="2" s="1"/>
  <c r="C239" i="2"/>
  <c r="C238" i="2"/>
  <c r="C237" i="2"/>
  <c r="E237" i="2" s="1"/>
  <c r="C236" i="2"/>
  <c r="E236" i="2" s="1"/>
  <c r="C235" i="2"/>
  <c r="C234" i="2"/>
  <c r="C233" i="2"/>
  <c r="D233" i="2" s="1"/>
  <c r="C232" i="2"/>
  <c r="E232" i="2" s="1"/>
  <c r="C231" i="2"/>
  <c r="C230" i="2"/>
  <c r="C229" i="2"/>
  <c r="E229" i="2" s="1"/>
  <c r="C228" i="2"/>
  <c r="E228" i="2" s="1"/>
  <c r="C227" i="2"/>
  <c r="C226" i="2"/>
  <c r="C225" i="2"/>
  <c r="D225" i="2" s="1"/>
  <c r="C224" i="2"/>
  <c r="E224" i="2" s="1"/>
  <c r="C223" i="2"/>
  <c r="C222" i="2"/>
  <c r="C221" i="2"/>
  <c r="E221" i="2" s="1"/>
  <c r="C220" i="2"/>
  <c r="E220" i="2" s="1"/>
  <c r="C219" i="2"/>
  <c r="C218" i="2"/>
  <c r="C217" i="2"/>
  <c r="D217" i="2" s="1"/>
  <c r="C216" i="2"/>
  <c r="E216" i="2" s="1"/>
  <c r="C215" i="2"/>
  <c r="C214" i="2"/>
  <c r="C213" i="2"/>
  <c r="E213" i="2" s="1"/>
  <c r="C212" i="2"/>
  <c r="E212" i="2" s="1"/>
  <c r="C211" i="2"/>
  <c r="C210" i="2"/>
  <c r="C209" i="2"/>
  <c r="D209" i="2" s="1"/>
  <c r="C208" i="2"/>
  <c r="E208" i="2" s="1"/>
  <c r="C207" i="2"/>
  <c r="C206" i="2"/>
  <c r="C205" i="2"/>
  <c r="E205" i="2" s="1"/>
  <c r="C204" i="2"/>
  <c r="E204" i="2" s="1"/>
  <c r="C203" i="2"/>
  <c r="C202" i="2"/>
  <c r="C201" i="2"/>
  <c r="D201" i="2" s="1"/>
  <c r="C200" i="2"/>
  <c r="E200" i="2" s="1"/>
  <c r="C199" i="2"/>
  <c r="C198" i="2"/>
  <c r="C197" i="2"/>
  <c r="D197" i="2" s="1"/>
  <c r="C196" i="2"/>
  <c r="E196" i="2" s="1"/>
  <c r="C195" i="2"/>
  <c r="C194" i="2"/>
  <c r="C193" i="2"/>
  <c r="D193" i="2" s="1"/>
  <c r="C192" i="2"/>
  <c r="E192" i="2" s="1"/>
  <c r="C191" i="2"/>
  <c r="C190" i="2"/>
  <c r="C189" i="2"/>
  <c r="E189" i="2" s="1"/>
  <c r="C188" i="2"/>
  <c r="E188" i="2" s="1"/>
  <c r="C187" i="2"/>
  <c r="C186" i="2"/>
  <c r="C185" i="2"/>
  <c r="D185" i="2" s="1"/>
  <c r="C184" i="2"/>
  <c r="E184" i="2" s="1"/>
  <c r="C183" i="2"/>
  <c r="C182" i="2"/>
  <c r="C181" i="2"/>
  <c r="E181" i="2" s="1"/>
  <c r="C180" i="2"/>
  <c r="E180" i="2" s="1"/>
  <c r="C179" i="2"/>
  <c r="C178" i="2"/>
  <c r="C177" i="2"/>
  <c r="E177" i="2" s="1"/>
  <c r="C176" i="2"/>
  <c r="E176" i="2" s="1"/>
  <c r="C175" i="2"/>
  <c r="C174" i="2"/>
  <c r="C173" i="2"/>
  <c r="E173" i="2" s="1"/>
  <c r="C172" i="2"/>
  <c r="E172" i="2" s="1"/>
  <c r="C171" i="2"/>
  <c r="C170" i="2"/>
  <c r="C169" i="2"/>
  <c r="D169" i="2" s="1"/>
  <c r="C168" i="2"/>
  <c r="E168" i="2" s="1"/>
  <c r="C167" i="2"/>
  <c r="C166" i="2"/>
  <c r="C165" i="2"/>
  <c r="E165" i="2" s="1"/>
  <c r="C164" i="2"/>
  <c r="E164" i="2" s="1"/>
  <c r="C163" i="2"/>
  <c r="C162" i="2"/>
  <c r="C161" i="2"/>
  <c r="D161" i="2" s="1"/>
  <c r="C160" i="2"/>
  <c r="E160" i="2" s="1"/>
  <c r="C159" i="2"/>
  <c r="C158" i="2"/>
  <c r="C157" i="2"/>
  <c r="E157" i="2" s="1"/>
  <c r="C156" i="2"/>
  <c r="C155" i="2"/>
  <c r="C154" i="2"/>
  <c r="E154" i="2" s="1"/>
  <c r="D365" i="2"/>
  <c r="D349" i="2"/>
  <c r="E333" i="2"/>
  <c r="D317" i="2"/>
  <c r="D301" i="2"/>
  <c r="D269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D4" i="2" s="1"/>
  <c r="I3" i="2"/>
  <c r="F4" i="11" s="1"/>
  <c r="E245" i="2" l="1"/>
  <c r="D277" i="2"/>
  <c r="E309" i="2"/>
  <c r="E325" i="2"/>
  <c r="D341" i="2"/>
  <c r="E357" i="2"/>
  <c r="D285" i="2"/>
  <c r="E261" i="2"/>
  <c r="E293" i="2"/>
  <c r="D213" i="2"/>
  <c r="D173" i="2"/>
  <c r="D237" i="2"/>
  <c r="E197" i="2"/>
  <c r="D157" i="2"/>
  <c r="D189" i="2"/>
  <c r="D229" i="2"/>
  <c r="D253" i="2"/>
  <c r="D181" i="2"/>
  <c r="D205" i="2"/>
  <c r="D221" i="2"/>
  <c r="D165" i="2"/>
  <c r="D154" i="2"/>
  <c r="E161" i="2"/>
  <c r="E169" i="2"/>
  <c r="D177" i="2"/>
  <c r="E185" i="2"/>
  <c r="E193" i="2"/>
  <c r="E201" i="2"/>
  <c r="E209" i="2"/>
  <c r="E217" i="2"/>
  <c r="E225" i="2"/>
  <c r="E233" i="2"/>
  <c r="E241" i="2"/>
  <c r="E249" i="2"/>
  <c r="E257" i="2"/>
  <c r="E265" i="2"/>
  <c r="E273" i="2"/>
  <c r="E281" i="2"/>
  <c r="E289" i="2"/>
  <c r="E297" i="2"/>
  <c r="E305" i="2"/>
  <c r="E313" i="2"/>
  <c r="E321" i="2"/>
  <c r="E329" i="2"/>
  <c r="D337" i="2"/>
  <c r="D345" i="2"/>
  <c r="E353" i="2"/>
  <c r="E361" i="2"/>
  <c r="D160" i="2"/>
  <c r="D164" i="2"/>
  <c r="D168" i="2"/>
  <c r="D172" i="2"/>
  <c r="D176" i="2"/>
  <c r="D180" i="2"/>
  <c r="D184" i="2"/>
  <c r="D188" i="2"/>
  <c r="D192" i="2"/>
  <c r="D196" i="2"/>
  <c r="D200" i="2"/>
  <c r="D204" i="2"/>
  <c r="D208" i="2"/>
  <c r="D212" i="2"/>
  <c r="D216" i="2"/>
  <c r="D220" i="2"/>
  <c r="D224" i="2"/>
  <c r="D228" i="2"/>
  <c r="D232" i="2"/>
  <c r="D236" i="2"/>
  <c r="D240" i="2"/>
  <c r="D244" i="2"/>
  <c r="D248" i="2"/>
  <c r="D252" i="2"/>
  <c r="D256" i="2"/>
  <c r="D260" i="2"/>
  <c r="D264" i="2"/>
  <c r="D268" i="2"/>
  <c r="D272" i="2"/>
  <c r="D276" i="2"/>
  <c r="D280" i="2"/>
  <c r="D284" i="2"/>
  <c r="D288" i="2"/>
  <c r="D292" i="2"/>
  <c r="D296" i="2"/>
  <c r="D300" i="2"/>
  <c r="D304" i="2"/>
  <c r="D308" i="2"/>
  <c r="D312" i="2"/>
  <c r="D316" i="2"/>
  <c r="D320" i="2"/>
  <c r="D324" i="2"/>
  <c r="D328" i="2"/>
  <c r="D332" i="2"/>
  <c r="D336" i="2"/>
  <c r="D340" i="2"/>
  <c r="D344" i="2"/>
  <c r="D348" i="2"/>
  <c r="E352" i="2"/>
  <c r="E356" i="2"/>
  <c r="E360" i="2"/>
  <c r="E364" i="2"/>
  <c r="E368" i="2"/>
  <c r="D274" i="2"/>
  <c r="D158" i="2"/>
  <c r="E158" i="2"/>
  <c r="D166" i="2"/>
  <c r="E166" i="2"/>
  <c r="E178" i="2"/>
  <c r="D178" i="2"/>
  <c r="D190" i="2"/>
  <c r="E190" i="2"/>
  <c r="E202" i="2"/>
  <c r="D202" i="2"/>
  <c r="D214" i="2"/>
  <c r="E214" i="2"/>
  <c r="E226" i="2"/>
  <c r="D226" i="2"/>
  <c r="D238" i="2"/>
  <c r="E238" i="2"/>
  <c r="E250" i="2"/>
  <c r="D250" i="2"/>
  <c r="D262" i="2"/>
  <c r="E262" i="2"/>
  <c r="D270" i="2"/>
  <c r="E270" i="2"/>
  <c r="D286" i="2"/>
  <c r="E286" i="2"/>
  <c r="E298" i="2"/>
  <c r="D298" i="2"/>
  <c r="D310" i="2"/>
  <c r="E310" i="2"/>
  <c r="E322" i="2"/>
  <c r="D322" i="2"/>
  <c r="D334" i="2"/>
  <c r="E334" i="2"/>
  <c r="E346" i="2"/>
  <c r="D346" i="2"/>
  <c r="E358" i="2"/>
  <c r="D358" i="2"/>
  <c r="E366" i="2"/>
  <c r="D366" i="2"/>
  <c r="E162" i="2"/>
  <c r="D162" i="2"/>
  <c r="D174" i="2"/>
  <c r="E174" i="2"/>
  <c r="E186" i="2"/>
  <c r="D186" i="2"/>
  <c r="D198" i="2"/>
  <c r="E198" i="2"/>
  <c r="E210" i="2"/>
  <c r="D210" i="2"/>
  <c r="E218" i="2"/>
  <c r="D218" i="2"/>
  <c r="D230" i="2"/>
  <c r="E230" i="2"/>
  <c r="D246" i="2"/>
  <c r="E246" i="2"/>
  <c r="E258" i="2"/>
  <c r="D258" i="2"/>
  <c r="E282" i="2"/>
  <c r="D282" i="2"/>
  <c r="D294" i="2"/>
  <c r="E294" i="2"/>
  <c r="E306" i="2"/>
  <c r="D306" i="2"/>
  <c r="D318" i="2"/>
  <c r="E318" i="2"/>
  <c r="E330" i="2"/>
  <c r="D330" i="2"/>
  <c r="D342" i="2"/>
  <c r="E342" i="2"/>
  <c r="E350" i="2"/>
  <c r="D350" i="2"/>
  <c r="D362" i="2"/>
  <c r="E362" i="2"/>
  <c r="E155" i="2"/>
  <c r="D155" i="2"/>
  <c r="E170" i="2"/>
  <c r="D170" i="2"/>
  <c r="D182" i="2"/>
  <c r="E182" i="2"/>
  <c r="E194" i="2"/>
  <c r="D194" i="2"/>
  <c r="D206" i="2"/>
  <c r="E206" i="2"/>
  <c r="D222" i="2"/>
  <c r="E222" i="2"/>
  <c r="E234" i="2"/>
  <c r="D234" i="2"/>
  <c r="E242" i="2"/>
  <c r="D242" i="2"/>
  <c r="D254" i="2"/>
  <c r="E254" i="2"/>
  <c r="E266" i="2"/>
  <c r="D266" i="2"/>
  <c r="D278" i="2"/>
  <c r="E278" i="2"/>
  <c r="E290" i="2"/>
  <c r="D290" i="2"/>
  <c r="D302" i="2"/>
  <c r="E302" i="2"/>
  <c r="E314" i="2"/>
  <c r="D314" i="2"/>
  <c r="D326" i="2"/>
  <c r="E326" i="2"/>
  <c r="E338" i="2"/>
  <c r="D338" i="2"/>
  <c r="D354" i="2"/>
  <c r="E354" i="2"/>
  <c r="E159" i="2"/>
  <c r="D159" i="2"/>
  <c r="E163" i="2"/>
  <c r="D163" i="2"/>
  <c r="E171" i="2"/>
  <c r="D171" i="2"/>
  <c r="E183" i="2"/>
  <c r="D183" i="2"/>
  <c r="E191" i="2"/>
  <c r="D191" i="2"/>
  <c r="E199" i="2"/>
  <c r="D199" i="2"/>
  <c r="E207" i="2"/>
  <c r="D207" i="2"/>
  <c r="E215" i="2"/>
  <c r="D215" i="2"/>
  <c r="E223" i="2"/>
  <c r="D223" i="2"/>
  <c r="E227" i="2"/>
  <c r="D227" i="2"/>
  <c r="E235" i="2"/>
  <c r="D235" i="2"/>
  <c r="E243" i="2"/>
  <c r="D243" i="2"/>
  <c r="E251" i="2"/>
  <c r="D251" i="2"/>
  <c r="E259" i="2"/>
  <c r="D259" i="2"/>
  <c r="E267" i="2"/>
  <c r="D267" i="2"/>
  <c r="E275" i="2"/>
  <c r="D275" i="2"/>
  <c r="E283" i="2"/>
  <c r="D283" i="2"/>
  <c r="E295" i="2"/>
  <c r="D295" i="2"/>
  <c r="E299" i="2"/>
  <c r="D299" i="2"/>
  <c r="E311" i="2"/>
  <c r="D311" i="2"/>
  <c r="E319" i="2"/>
  <c r="D319" i="2"/>
  <c r="E327" i="2"/>
  <c r="D327" i="2"/>
  <c r="E335" i="2"/>
  <c r="D335" i="2"/>
  <c r="E343" i="2"/>
  <c r="D343" i="2"/>
  <c r="E351" i="2"/>
  <c r="D351" i="2"/>
  <c r="E359" i="2"/>
  <c r="D359" i="2"/>
  <c r="E367" i="2"/>
  <c r="D367" i="2"/>
  <c r="D156" i="2"/>
  <c r="E156" i="2"/>
  <c r="E167" i="2"/>
  <c r="D167" i="2"/>
  <c r="E175" i="2"/>
  <c r="D175" i="2"/>
  <c r="E179" i="2"/>
  <c r="D179" i="2"/>
  <c r="E187" i="2"/>
  <c r="D187" i="2"/>
  <c r="E195" i="2"/>
  <c r="D195" i="2"/>
  <c r="E203" i="2"/>
  <c r="D203" i="2"/>
  <c r="E211" i="2"/>
  <c r="D211" i="2"/>
  <c r="E219" i="2"/>
  <c r="D219" i="2"/>
  <c r="E231" i="2"/>
  <c r="D231" i="2"/>
  <c r="E239" i="2"/>
  <c r="D239" i="2"/>
  <c r="E247" i="2"/>
  <c r="D247" i="2"/>
  <c r="E255" i="2"/>
  <c r="D255" i="2"/>
  <c r="E263" i="2"/>
  <c r="D263" i="2"/>
  <c r="E271" i="2"/>
  <c r="D271" i="2"/>
  <c r="E279" i="2"/>
  <c r="D279" i="2"/>
  <c r="E287" i="2"/>
  <c r="D287" i="2"/>
  <c r="E291" i="2"/>
  <c r="D291" i="2"/>
  <c r="E303" i="2"/>
  <c r="D303" i="2"/>
  <c r="E307" i="2"/>
  <c r="D307" i="2"/>
  <c r="E315" i="2"/>
  <c r="D315" i="2"/>
  <c r="E323" i="2"/>
  <c r="D323" i="2"/>
  <c r="E331" i="2"/>
  <c r="D331" i="2"/>
  <c r="E339" i="2"/>
  <c r="D339" i="2"/>
  <c r="E347" i="2"/>
  <c r="D347" i="2"/>
  <c r="E355" i="2"/>
  <c r="D355" i="2"/>
  <c r="E363" i="2"/>
  <c r="D363" i="2"/>
  <c r="E12" i="2"/>
  <c r="D12" i="2"/>
  <c r="E16" i="2"/>
  <c r="D16" i="2"/>
  <c r="E20" i="2"/>
  <c r="D20" i="2"/>
  <c r="E24" i="2"/>
  <c r="D24" i="2"/>
  <c r="E28" i="2"/>
  <c r="D28" i="2"/>
  <c r="E32" i="2"/>
  <c r="D32" i="2"/>
  <c r="E36" i="2"/>
  <c r="D36" i="2"/>
  <c r="E40" i="2"/>
  <c r="D40" i="2"/>
  <c r="E44" i="2"/>
  <c r="D44" i="2"/>
  <c r="E48" i="2"/>
  <c r="D48" i="2"/>
  <c r="E52" i="2"/>
  <c r="D52" i="2"/>
  <c r="E56" i="2"/>
  <c r="D56" i="2"/>
  <c r="E60" i="2"/>
  <c r="D60" i="2"/>
  <c r="E64" i="2"/>
  <c r="D64" i="2"/>
  <c r="E68" i="2"/>
  <c r="D68" i="2"/>
  <c r="E72" i="2"/>
  <c r="D72" i="2"/>
  <c r="E76" i="2"/>
  <c r="D76" i="2"/>
  <c r="E80" i="2"/>
  <c r="D80" i="2"/>
  <c r="E84" i="2"/>
  <c r="D84" i="2"/>
  <c r="E88" i="2"/>
  <c r="D88" i="2"/>
  <c r="E92" i="2"/>
  <c r="D92" i="2"/>
  <c r="E96" i="2"/>
  <c r="D96" i="2"/>
  <c r="E100" i="2"/>
  <c r="D100" i="2"/>
  <c r="E104" i="2"/>
  <c r="D104" i="2"/>
  <c r="E108" i="2"/>
  <c r="D108" i="2"/>
  <c r="E112" i="2"/>
  <c r="D112" i="2"/>
  <c r="E116" i="2"/>
  <c r="D116" i="2"/>
  <c r="E120" i="2"/>
  <c r="D120" i="2"/>
  <c r="E124" i="2"/>
  <c r="D124" i="2"/>
  <c r="E128" i="2"/>
  <c r="D128" i="2"/>
  <c r="E132" i="2"/>
  <c r="D132" i="2"/>
  <c r="E136" i="2"/>
  <c r="D136" i="2"/>
  <c r="E140" i="2"/>
  <c r="D140" i="2"/>
  <c r="E144" i="2"/>
  <c r="D144" i="2"/>
  <c r="E148" i="2"/>
  <c r="D148" i="2"/>
  <c r="E152" i="2"/>
  <c r="D152" i="2"/>
  <c r="D13" i="2"/>
  <c r="E13" i="2"/>
  <c r="D17" i="2"/>
  <c r="E17" i="2"/>
  <c r="D21" i="2"/>
  <c r="E21" i="2"/>
  <c r="D25" i="2"/>
  <c r="E25" i="2"/>
  <c r="D29" i="2"/>
  <c r="E29" i="2"/>
  <c r="D33" i="2"/>
  <c r="E33" i="2"/>
  <c r="D37" i="2"/>
  <c r="E37" i="2"/>
  <c r="D41" i="2"/>
  <c r="E41" i="2"/>
  <c r="D45" i="2"/>
  <c r="E45" i="2"/>
  <c r="D49" i="2"/>
  <c r="E49" i="2"/>
  <c r="D53" i="2"/>
  <c r="E53" i="2"/>
  <c r="D57" i="2"/>
  <c r="E57" i="2"/>
  <c r="D61" i="2"/>
  <c r="E61" i="2"/>
  <c r="D65" i="2"/>
  <c r="E65" i="2"/>
  <c r="D69" i="2"/>
  <c r="E69" i="2"/>
  <c r="D73" i="2"/>
  <c r="E73" i="2"/>
  <c r="D77" i="2"/>
  <c r="E77" i="2"/>
  <c r="D81" i="2"/>
  <c r="E81" i="2"/>
  <c r="D85" i="2"/>
  <c r="E85" i="2"/>
  <c r="D89" i="2"/>
  <c r="E89" i="2"/>
  <c r="D93" i="2"/>
  <c r="E93" i="2"/>
  <c r="D97" i="2"/>
  <c r="E97" i="2"/>
  <c r="D101" i="2"/>
  <c r="E101" i="2"/>
  <c r="D105" i="2"/>
  <c r="E105" i="2"/>
  <c r="D109" i="2"/>
  <c r="E109" i="2"/>
  <c r="D113" i="2"/>
  <c r="E113" i="2"/>
  <c r="D117" i="2"/>
  <c r="E117" i="2"/>
  <c r="D121" i="2"/>
  <c r="E121" i="2"/>
  <c r="D125" i="2"/>
  <c r="E125" i="2"/>
  <c r="D129" i="2"/>
  <c r="E129" i="2"/>
  <c r="D133" i="2"/>
  <c r="E133" i="2"/>
  <c r="D137" i="2"/>
  <c r="E137" i="2"/>
  <c r="D141" i="2"/>
  <c r="E141" i="2"/>
  <c r="D145" i="2"/>
  <c r="E145" i="2"/>
  <c r="D149" i="2"/>
  <c r="E149" i="2"/>
  <c r="D153" i="2"/>
  <c r="E153" i="2"/>
  <c r="E14" i="2"/>
  <c r="D14" i="2"/>
  <c r="E18" i="2"/>
  <c r="D18" i="2"/>
  <c r="E22" i="2"/>
  <c r="D22" i="2"/>
  <c r="E26" i="2"/>
  <c r="D26" i="2"/>
  <c r="E30" i="2"/>
  <c r="D30" i="2"/>
  <c r="E34" i="2"/>
  <c r="D34" i="2"/>
  <c r="E38" i="2"/>
  <c r="D38" i="2"/>
  <c r="E42" i="2"/>
  <c r="D42" i="2"/>
  <c r="E46" i="2"/>
  <c r="D46" i="2"/>
  <c r="E50" i="2"/>
  <c r="D50" i="2"/>
  <c r="E54" i="2"/>
  <c r="D54" i="2"/>
  <c r="E58" i="2"/>
  <c r="D58" i="2"/>
  <c r="E62" i="2"/>
  <c r="D62" i="2"/>
  <c r="E66" i="2"/>
  <c r="D66" i="2"/>
  <c r="E70" i="2"/>
  <c r="D70" i="2"/>
  <c r="E74" i="2"/>
  <c r="D74" i="2"/>
  <c r="E78" i="2"/>
  <c r="D78" i="2"/>
  <c r="E82" i="2"/>
  <c r="D82" i="2"/>
  <c r="E86" i="2"/>
  <c r="D86" i="2"/>
  <c r="E90" i="2"/>
  <c r="D90" i="2"/>
  <c r="E94" i="2"/>
  <c r="D94" i="2"/>
  <c r="E98" i="2"/>
  <c r="D98" i="2"/>
  <c r="E102" i="2"/>
  <c r="D102" i="2"/>
  <c r="E106" i="2"/>
  <c r="D106" i="2"/>
  <c r="E110" i="2"/>
  <c r="D110" i="2"/>
  <c r="E114" i="2"/>
  <c r="D114" i="2"/>
  <c r="E118" i="2"/>
  <c r="D118" i="2"/>
  <c r="E122" i="2"/>
  <c r="D122" i="2"/>
  <c r="E126" i="2"/>
  <c r="D126" i="2"/>
  <c r="E130" i="2"/>
  <c r="D130" i="2"/>
  <c r="E134" i="2"/>
  <c r="D134" i="2"/>
  <c r="E138" i="2"/>
  <c r="D138" i="2"/>
  <c r="E142" i="2"/>
  <c r="D142" i="2"/>
  <c r="E146" i="2"/>
  <c r="D146" i="2"/>
  <c r="E150" i="2"/>
  <c r="D150" i="2"/>
  <c r="D15" i="2"/>
  <c r="E15" i="2"/>
  <c r="D19" i="2"/>
  <c r="E19" i="2"/>
  <c r="D23" i="2"/>
  <c r="E23" i="2"/>
  <c r="D27" i="2"/>
  <c r="E27" i="2"/>
  <c r="D31" i="2"/>
  <c r="E31" i="2"/>
  <c r="D35" i="2"/>
  <c r="E35" i="2"/>
  <c r="D39" i="2"/>
  <c r="E39" i="2"/>
  <c r="D43" i="2"/>
  <c r="E43" i="2"/>
  <c r="D47" i="2"/>
  <c r="E47" i="2"/>
  <c r="D51" i="2"/>
  <c r="E51" i="2"/>
  <c r="D55" i="2"/>
  <c r="E55" i="2"/>
  <c r="D59" i="2"/>
  <c r="E59" i="2"/>
  <c r="D63" i="2"/>
  <c r="E63" i="2"/>
  <c r="D67" i="2"/>
  <c r="E67" i="2"/>
  <c r="D71" i="2"/>
  <c r="E71" i="2"/>
  <c r="D75" i="2"/>
  <c r="E75" i="2"/>
  <c r="D79" i="2"/>
  <c r="E79" i="2"/>
  <c r="D83" i="2"/>
  <c r="E83" i="2"/>
  <c r="D87" i="2"/>
  <c r="E87" i="2"/>
  <c r="D91" i="2"/>
  <c r="E91" i="2"/>
  <c r="D95" i="2"/>
  <c r="E95" i="2"/>
  <c r="D99" i="2"/>
  <c r="E99" i="2"/>
  <c r="D103" i="2"/>
  <c r="E103" i="2"/>
  <c r="D107" i="2"/>
  <c r="E107" i="2"/>
  <c r="D111" i="2"/>
  <c r="E111" i="2"/>
  <c r="D115" i="2"/>
  <c r="E115" i="2"/>
  <c r="D119" i="2"/>
  <c r="E119" i="2"/>
  <c r="D123" i="2"/>
  <c r="E123" i="2"/>
  <c r="D127" i="2"/>
  <c r="E127" i="2"/>
  <c r="D131" i="2"/>
  <c r="E131" i="2"/>
  <c r="D135" i="2"/>
  <c r="E135" i="2"/>
  <c r="D139" i="2"/>
  <c r="E139" i="2"/>
  <c r="D143" i="2"/>
  <c r="E143" i="2"/>
  <c r="D147" i="2"/>
  <c r="E147" i="2"/>
  <c r="D151" i="2"/>
  <c r="E151" i="2"/>
  <c r="E6" i="2"/>
  <c r="D6" i="2"/>
  <c r="D10" i="2"/>
  <c r="E10" i="2"/>
  <c r="E7" i="2"/>
  <c r="D7" i="2"/>
  <c r="E11" i="2"/>
  <c r="D11" i="2"/>
  <c r="E8" i="2"/>
  <c r="D8" i="2"/>
  <c r="D5" i="2"/>
  <c r="E5" i="2"/>
  <c r="D9" i="2"/>
  <c r="E9" i="2"/>
  <c r="E4" i="2"/>
  <c r="H15" i="2" l="1"/>
  <c r="E16" i="11" s="1"/>
  <c r="H17" i="2"/>
  <c r="E18" i="11" s="1"/>
  <c r="H19" i="2"/>
  <c r="E20" i="11" s="1"/>
  <c r="H21" i="2"/>
  <c r="E22" i="11" s="1"/>
  <c r="H23" i="2"/>
  <c r="E24" i="11" s="1"/>
  <c r="H25" i="2"/>
  <c r="E26" i="11" s="1"/>
  <c r="H27" i="2"/>
  <c r="E28" i="11" s="1"/>
  <c r="H29" i="2"/>
  <c r="E30" i="11" s="1"/>
  <c r="H31" i="2"/>
  <c r="E32" i="11" s="1"/>
  <c r="H33" i="2"/>
  <c r="E34" i="11" s="1"/>
  <c r="H35" i="2"/>
  <c r="E36" i="11" s="1"/>
  <c r="H37" i="2"/>
  <c r="E38" i="11" s="1"/>
  <c r="H39" i="2"/>
  <c r="E40" i="11" s="1"/>
  <c r="H41" i="2"/>
  <c r="E42" i="11" s="1"/>
  <c r="H43" i="2"/>
  <c r="E44" i="11" s="1"/>
  <c r="H45" i="2"/>
  <c r="E46" i="11" s="1"/>
  <c r="H47" i="2"/>
  <c r="E48" i="11" s="1"/>
  <c r="H49" i="2"/>
  <c r="E50" i="11" s="1"/>
  <c r="H51" i="2"/>
  <c r="E52" i="11" s="1"/>
  <c r="H53" i="2"/>
  <c r="E54" i="11" s="1"/>
  <c r="H55" i="2"/>
  <c r="E56" i="11" s="1"/>
  <c r="H57" i="2"/>
  <c r="E58" i="11" s="1"/>
  <c r="H59" i="2"/>
  <c r="E60" i="11" s="1"/>
  <c r="H61" i="2"/>
  <c r="E62" i="11" s="1"/>
  <c r="H63" i="2"/>
  <c r="E64" i="11" s="1"/>
  <c r="H65" i="2"/>
  <c r="E66" i="11" s="1"/>
  <c r="H67" i="2"/>
  <c r="E68" i="11" s="1"/>
  <c r="H69" i="2"/>
  <c r="E70" i="11" s="1"/>
  <c r="H71" i="2"/>
  <c r="E72" i="11" s="1"/>
  <c r="H73" i="2"/>
  <c r="E74" i="11" s="1"/>
  <c r="H75" i="2"/>
  <c r="E76" i="11" s="1"/>
  <c r="H77" i="2"/>
  <c r="E78" i="11" s="1"/>
  <c r="H79" i="2"/>
  <c r="E80" i="11" s="1"/>
  <c r="H81" i="2"/>
  <c r="E82" i="11" s="1"/>
  <c r="H83" i="2"/>
  <c r="E84" i="11" s="1"/>
  <c r="H85" i="2"/>
  <c r="E86" i="11" s="1"/>
  <c r="H87" i="2"/>
  <c r="E88" i="11" s="1"/>
  <c r="H89" i="2"/>
  <c r="E90" i="11" s="1"/>
  <c r="H91" i="2"/>
  <c r="E92" i="11" s="1"/>
  <c r="H93" i="2"/>
  <c r="E94" i="11" s="1"/>
  <c r="H95" i="2"/>
  <c r="E96" i="11" s="1"/>
  <c r="H97" i="2"/>
  <c r="E98" i="11" s="1"/>
  <c r="H99" i="2"/>
  <c r="E100" i="11" s="1"/>
  <c r="H101" i="2"/>
  <c r="E102" i="11" s="1"/>
  <c r="H103" i="2"/>
  <c r="E104" i="11" s="1"/>
  <c r="H105" i="2"/>
  <c r="E106" i="11" s="1"/>
  <c r="H107" i="2"/>
  <c r="E108" i="11" s="1"/>
  <c r="H109" i="2"/>
  <c r="E110" i="11" s="1"/>
  <c r="H111" i="2"/>
  <c r="E112" i="11" s="1"/>
  <c r="H113" i="2"/>
  <c r="E114" i="11" s="1"/>
  <c r="H115" i="2"/>
  <c r="E116" i="11" s="1"/>
  <c r="H117" i="2"/>
  <c r="E118" i="11" s="1"/>
  <c r="H119" i="2"/>
  <c r="E120" i="11" s="1"/>
  <c r="H121" i="2"/>
  <c r="E122" i="11" s="1"/>
  <c r="H123" i="2"/>
  <c r="E124" i="11" s="1"/>
  <c r="H125" i="2"/>
  <c r="E126" i="11" s="1"/>
  <c r="H127" i="2"/>
  <c r="E128" i="11" s="1"/>
  <c r="H129" i="2"/>
  <c r="E130" i="11" s="1"/>
  <c r="H131" i="2"/>
  <c r="E132" i="11" s="1"/>
  <c r="H133" i="2"/>
  <c r="E134" i="11" s="1"/>
  <c r="H135" i="2"/>
  <c r="E136" i="11" s="1"/>
  <c r="H137" i="2"/>
  <c r="E138" i="11" s="1"/>
  <c r="H139" i="2"/>
  <c r="E140" i="11" s="1"/>
  <c r="H141" i="2"/>
  <c r="E142" i="11" s="1"/>
  <c r="H143" i="2"/>
  <c r="E144" i="11" s="1"/>
  <c r="H145" i="2"/>
  <c r="E146" i="11" s="1"/>
  <c r="H147" i="2"/>
  <c r="E148" i="11" s="1"/>
  <c r="H149" i="2"/>
  <c r="E150" i="11" s="1"/>
  <c r="H151" i="2"/>
  <c r="E152" i="11" s="1"/>
  <c r="H153" i="2"/>
  <c r="E154" i="11" s="1"/>
  <c r="H155" i="2"/>
  <c r="E156" i="11" s="1"/>
  <c r="H157" i="2"/>
  <c r="E158" i="11" s="1"/>
  <c r="H159" i="2"/>
  <c r="E160" i="11" s="1"/>
  <c r="H161" i="2"/>
  <c r="E162" i="11" s="1"/>
  <c r="H163" i="2"/>
  <c r="E164" i="11" s="1"/>
  <c r="H165" i="2"/>
  <c r="E166" i="11" s="1"/>
  <c r="H167" i="2"/>
  <c r="E168" i="11" s="1"/>
  <c r="H169" i="2"/>
  <c r="E170" i="11" s="1"/>
  <c r="H171" i="2"/>
  <c r="E172" i="11" s="1"/>
  <c r="H173" i="2"/>
  <c r="E174" i="11" s="1"/>
  <c r="H175" i="2"/>
  <c r="E176" i="11" s="1"/>
  <c r="H177" i="2"/>
  <c r="E178" i="11" s="1"/>
  <c r="H179" i="2"/>
  <c r="E180" i="11" s="1"/>
  <c r="H181" i="2"/>
  <c r="E182" i="11" s="1"/>
  <c r="H183" i="2"/>
  <c r="E184" i="11" s="1"/>
  <c r="H185" i="2"/>
  <c r="E186" i="11" s="1"/>
  <c r="H187" i="2"/>
  <c r="E188" i="11" s="1"/>
  <c r="H189" i="2"/>
  <c r="E190" i="11" s="1"/>
  <c r="H191" i="2"/>
  <c r="E192" i="11" s="1"/>
  <c r="H193" i="2"/>
  <c r="E194" i="11" s="1"/>
  <c r="H195" i="2"/>
  <c r="E196" i="11" s="1"/>
  <c r="H197" i="2"/>
  <c r="E198" i="11" s="1"/>
  <c r="H199" i="2"/>
  <c r="E200" i="11" s="1"/>
  <c r="H201" i="2"/>
  <c r="E202" i="11" s="1"/>
  <c r="H203" i="2"/>
  <c r="E204" i="11" s="1"/>
  <c r="H205" i="2"/>
  <c r="E206" i="11" s="1"/>
  <c r="H207" i="2"/>
  <c r="E208" i="11" s="1"/>
  <c r="H209" i="2"/>
  <c r="E210" i="11" s="1"/>
  <c r="H211" i="2"/>
  <c r="E212" i="11" s="1"/>
  <c r="H213" i="2"/>
  <c r="E214" i="11" s="1"/>
  <c r="H215" i="2"/>
  <c r="E216" i="11" s="1"/>
  <c r="H217" i="2"/>
  <c r="E218" i="11" s="1"/>
  <c r="H219" i="2"/>
  <c r="E220" i="11" s="1"/>
  <c r="H221" i="2"/>
  <c r="E222" i="11" s="1"/>
  <c r="H223" i="2"/>
  <c r="E224" i="11" s="1"/>
  <c r="H225" i="2"/>
  <c r="E226" i="11" s="1"/>
  <c r="H227" i="2"/>
  <c r="E228" i="11" s="1"/>
  <c r="H229" i="2"/>
  <c r="E230" i="11" s="1"/>
  <c r="H231" i="2"/>
  <c r="E232" i="11" s="1"/>
  <c r="H233" i="2"/>
  <c r="E234" i="11" s="1"/>
  <c r="H235" i="2"/>
  <c r="E236" i="11" s="1"/>
  <c r="H237" i="2"/>
  <c r="E238" i="11" s="1"/>
  <c r="H239" i="2"/>
  <c r="E240" i="11" s="1"/>
  <c r="H241" i="2"/>
  <c r="E242" i="11" s="1"/>
  <c r="H243" i="2"/>
  <c r="E244" i="11" s="1"/>
  <c r="H245" i="2"/>
  <c r="E246" i="11" s="1"/>
  <c r="H247" i="2"/>
  <c r="E248" i="11" s="1"/>
  <c r="H249" i="2"/>
  <c r="E250" i="11" s="1"/>
  <c r="H251" i="2"/>
  <c r="E252" i="11" s="1"/>
  <c r="H253" i="2"/>
  <c r="E254" i="11" s="1"/>
  <c r="H255" i="2"/>
  <c r="E256" i="11" s="1"/>
  <c r="H257" i="2"/>
  <c r="E258" i="11" s="1"/>
  <c r="H259" i="2"/>
  <c r="E260" i="11" s="1"/>
  <c r="H261" i="2"/>
  <c r="E262" i="11" s="1"/>
  <c r="H263" i="2"/>
  <c r="E264" i="11" s="1"/>
  <c r="H265" i="2"/>
  <c r="E266" i="11" s="1"/>
  <c r="H267" i="2"/>
  <c r="E268" i="11" s="1"/>
  <c r="H269" i="2"/>
  <c r="E270" i="11" s="1"/>
  <c r="H271" i="2"/>
  <c r="E272" i="11" s="1"/>
  <c r="H273" i="2"/>
  <c r="E274" i="11" s="1"/>
  <c r="H275" i="2"/>
  <c r="E276" i="11" s="1"/>
  <c r="H277" i="2"/>
  <c r="E278" i="11" s="1"/>
  <c r="H279" i="2"/>
  <c r="E280" i="11" s="1"/>
  <c r="H281" i="2"/>
  <c r="E282" i="11" s="1"/>
  <c r="H283" i="2"/>
  <c r="E284" i="11" s="1"/>
  <c r="H285" i="2"/>
  <c r="E286" i="11" s="1"/>
  <c r="H287" i="2"/>
  <c r="E288" i="11" s="1"/>
  <c r="H289" i="2"/>
  <c r="E290" i="11" s="1"/>
  <c r="H291" i="2"/>
  <c r="E292" i="11" s="1"/>
  <c r="H293" i="2"/>
  <c r="E294" i="11" s="1"/>
  <c r="H295" i="2"/>
  <c r="E296" i="11" s="1"/>
  <c r="H297" i="2"/>
  <c r="E298" i="11" s="1"/>
  <c r="H299" i="2"/>
  <c r="E300" i="11" s="1"/>
  <c r="H301" i="2"/>
  <c r="E302" i="11" s="1"/>
  <c r="H303" i="2"/>
  <c r="E304" i="11" s="1"/>
  <c r="H305" i="2"/>
  <c r="E306" i="11" s="1"/>
  <c r="H307" i="2"/>
  <c r="E308" i="11" s="1"/>
  <c r="H309" i="2"/>
  <c r="E310" i="11" s="1"/>
  <c r="H311" i="2"/>
  <c r="E312" i="11" s="1"/>
  <c r="H313" i="2"/>
  <c r="E314" i="11" s="1"/>
  <c r="H315" i="2"/>
  <c r="E316" i="11" s="1"/>
  <c r="H317" i="2"/>
  <c r="E318" i="11" s="1"/>
  <c r="H319" i="2"/>
  <c r="E320" i="11" s="1"/>
  <c r="H321" i="2"/>
  <c r="E322" i="11" s="1"/>
  <c r="H323" i="2"/>
  <c r="E324" i="11" s="1"/>
  <c r="H325" i="2"/>
  <c r="E326" i="11" s="1"/>
  <c r="H327" i="2"/>
  <c r="E328" i="11" s="1"/>
  <c r="H329" i="2"/>
  <c r="E330" i="11" s="1"/>
  <c r="H331" i="2"/>
  <c r="E332" i="11" s="1"/>
  <c r="H333" i="2"/>
  <c r="E334" i="11" s="1"/>
  <c r="H335" i="2"/>
  <c r="E336" i="11" s="1"/>
  <c r="H337" i="2"/>
  <c r="E338" i="11" s="1"/>
  <c r="H339" i="2"/>
  <c r="E340" i="11" s="1"/>
  <c r="H341" i="2"/>
  <c r="E342" i="11" s="1"/>
  <c r="H343" i="2"/>
  <c r="E344" i="11" s="1"/>
  <c r="H345" i="2"/>
  <c r="E346" i="11" s="1"/>
  <c r="H347" i="2"/>
  <c r="E348" i="11" s="1"/>
  <c r="H349" i="2"/>
  <c r="E350" i="11" s="1"/>
  <c r="H351" i="2"/>
  <c r="E352" i="11" s="1"/>
  <c r="H353" i="2"/>
  <c r="E354" i="11" s="1"/>
  <c r="H355" i="2"/>
  <c r="E356" i="11" s="1"/>
  <c r="H357" i="2"/>
  <c r="E358" i="11" s="1"/>
  <c r="H359" i="2"/>
  <c r="E360" i="11" s="1"/>
  <c r="H361" i="2"/>
  <c r="E362" i="11" s="1"/>
  <c r="H363" i="2"/>
  <c r="E364" i="11" s="1"/>
  <c r="H365" i="2"/>
  <c r="E366" i="11" s="1"/>
  <c r="H367" i="2"/>
  <c r="E368" i="11" s="1"/>
  <c r="H14" i="2"/>
  <c r="E15" i="11" s="1"/>
  <c r="H16" i="2"/>
  <c r="E17" i="11" s="1"/>
  <c r="H18" i="2"/>
  <c r="E19" i="11" s="1"/>
  <c r="H20" i="2"/>
  <c r="E21" i="11" s="1"/>
  <c r="H22" i="2"/>
  <c r="E23" i="11" s="1"/>
  <c r="H24" i="2"/>
  <c r="E25" i="11" s="1"/>
  <c r="H26" i="2"/>
  <c r="E27" i="11" s="1"/>
  <c r="H28" i="2"/>
  <c r="E29" i="11" s="1"/>
  <c r="H30" i="2"/>
  <c r="E31" i="11" s="1"/>
  <c r="H32" i="2"/>
  <c r="E33" i="11" s="1"/>
  <c r="H34" i="2"/>
  <c r="E35" i="11" s="1"/>
  <c r="H36" i="2"/>
  <c r="E37" i="11" s="1"/>
  <c r="H38" i="2"/>
  <c r="E39" i="11" s="1"/>
  <c r="H40" i="2"/>
  <c r="E41" i="11" s="1"/>
  <c r="H42" i="2"/>
  <c r="E43" i="11" s="1"/>
  <c r="H44" i="2"/>
  <c r="E45" i="11" s="1"/>
  <c r="H46" i="2"/>
  <c r="E47" i="11" s="1"/>
  <c r="H48" i="2"/>
  <c r="E49" i="11" s="1"/>
  <c r="H50" i="2"/>
  <c r="E51" i="11" s="1"/>
  <c r="H52" i="2"/>
  <c r="E53" i="11" s="1"/>
  <c r="H54" i="2"/>
  <c r="E55" i="11" s="1"/>
  <c r="H56" i="2"/>
  <c r="E57" i="11" s="1"/>
  <c r="H58" i="2"/>
  <c r="E59" i="11" s="1"/>
  <c r="H60" i="2"/>
  <c r="E61" i="11" s="1"/>
  <c r="H62" i="2"/>
  <c r="E63" i="11" s="1"/>
  <c r="H64" i="2"/>
  <c r="E65" i="11" s="1"/>
  <c r="H66" i="2"/>
  <c r="E67" i="11" s="1"/>
  <c r="H68" i="2"/>
  <c r="E69" i="11" s="1"/>
  <c r="H70" i="2"/>
  <c r="E71" i="11" s="1"/>
  <c r="H72" i="2"/>
  <c r="E73" i="11" s="1"/>
  <c r="H74" i="2"/>
  <c r="E75" i="11" s="1"/>
  <c r="H76" i="2"/>
  <c r="E77" i="11" s="1"/>
  <c r="H78" i="2"/>
  <c r="E79" i="11" s="1"/>
  <c r="H80" i="2"/>
  <c r="E81" i="11" s="1"/>
  <c r="H82" i="2"/>
  <c r="E83" i="11" s="1"/>
  <c r="H84" i="2"/>
  <c r="E85" i="11" s="1"/>
  <c r="H86" i="2"/>
  <c r="E87" i="11" s="1"/>
  <c r="H88" i="2"/>
  <c r="E89" i="11" s="1"/>
  <c r="H90" i="2"/>
  <c r="E91" i="11" s="1"/>
  <c r="H92" i="2"/>
  <c r="E93" i="11" s="1"/>
  <c r="H94" i="2"/>
  <c r="E95" i="11" s="1"/>
  <c r="H96" i="2"/>
  <c r="E97" i="11" s="1"/>
  <c r="H98" i="2"/>
  <c r="E99" i="11" s="1"/>
  <c r="H100" i="2"/>
  <c r="E101" i="11" s="1"/>
  <c r="H102" i="2"/>
  <c r="E103" i="11" s="1"/>
  <c r="H104" i="2"/>
  <c r="E105" i="11" s="1"/>
  <c r="H106" i="2"/>
  <c r="E107" i="11" s="1"/>
  <c r="H108" i="2"/>
  <c r="E109" i="11" s="1"/>
  <c r="H110" i="2"/>
  <c r="E111" i="11" s="1"/>
  <c r="H112" i="2"/>
  <c r="E113" i="11" s="1"/>
  <c r="H114" i="2"/>
  <c r="E115" i="11" s="1"/>
  <c r="H116" i="2"/>
  <c r="E117" i="11" s="1"/>
  <c r="H118" i="2"/>
  <c r="E119" i="11" s="1"/>
  <c r="H120" i="2"/>
  <c r="E121" i="11" s="1"/>
  <c r="H122" i="2"/>
  <c r="E123" i="11" s="1"/>
  <c r="H124" i="2"/>
  <c r="E125" i="11" s="1"/>
  <c r="H126" i="2"/>
  <c r="E127" i="11" s="1"/>
  <c r="H128" i="2"/>
  <c r="E129" i="11" s="1"/>
  <c r="H130" i="2"/>
  <c r="E131" i="11" s="1"/>
  <c r="H132" i="2"/>
  <c r="E133" i="11" s="1"/>
  <c r="H134" i="2"/>
  <c r="E135" i="11" s="1"/>
  <c r="H136" i="2"/>
  <c r="E137" i="11" s="1"/>
  <c r="H138" i="2"/>
  <c r="E139" i="11" s="1"/>
  <c r="H140" i="2"/>
  <c r="E141" i="11" s="1"/>
  <c r="H142" i="2"/>
  <c r="E143" i="11" s="1"/>
  <c r="H144" i="2"/>
  <c r="E145" i="11" s="1"/>
  <c r="H146" i="2"/>
  <c r="E147" i="11" s="1"/>
  <c r="H148" i="2"/>
  <c r="E149" i="11" s="1"/>
  <c r="H150" i="2"/>
  <c r="E151" i="11" s="1"/>
  <c r="H152" i="2"/>
  <c r="E153" i="11" s="1"/>
  <c r="H154" i="2"/>
  <c r="E155" i="11" s="1"/>
  <c r="H156" i="2"/>
  <c r="E157" i="11" s="1"/>
  <c r="H158" i="2"/>
  <c r="E159" i="11" s="1"/>
  <c r="H160" i="2"/>
  <c r="E161" i="11" s="1"/>
  <c r="H162" i="2"/>
  <c r="E163" i="11" s="1"/>
  <c r="H164" i="2"/>
  <c r="E165" i="11" s="1"/>
  <c r="H166" i="2"/>
  <c r="E167" i="11" s="1"/>
  <c r="H168" i="2"/>
  <c r="E169" i="11" s="1"/>
  <c r="H170" i="2"/>
  <c r="E171" i="11" s="1"/>
  <c r="H172" i="2"/>
  <c r="E173" i="11" s="1"/>
  <c r="H174" i="2"/>
  <c r="E175" i="11" s="1"/>
  <c r="H176" i="2"/>
  <c r="E177" i="11" s="1"/>
  <c r="H178" i="2"/>
  <c r="E179" i="11" s="1"/>
  <c r="H180" i="2"/>
  <c r="E181" i="11" s="1"/>
  <c r="H182" i="2"/>
  <c r="E183" i="11" s="1"/>
  <c r="H184" i="2"/>
  <c r="E185" i="11" s="1"/>
  <c r="H186" i="2"/>
  <c r="E187" i="11" s="1"/>
  <c r="H188" i="2"/>
  <c r="E189" i="11" s="1"/>
  <c r="H190" i="2"/>
  <c r="E191" i="11" s="1"/>
  <c r="H192" i="2"/>
  <c r="E193" i="11" s="1"/>
  <c r="H194" i="2"/>
  <c r="E195" i="11" s="1"/>
  <c r="H196" i="2"/>
  <c r="E197" i="11" s="1"/>
  <c r="H198" i="2"/>
  <c r="E199" i="11" s="1"/>
  <c r="H200" i="2"/>
  <c r="E201" i="11" s="1"/>
  <c r="H202" i="2"/>
  <c r="E203" i="11" s="1"/>
  <c r="H204" i="2"/>
  <c r="E205" i="11" s="1"/>
  <c r="H206" i="2"/>
  <c r="E207" i="11" s="1"/>
  <c r="H208" i="2"/>
  <c r="E209" i="11" s="1"/>
  <c r="H210" i="2"/>
  <c r="E211" i="11" s="1"/>
  <c r="H212" i="2"/>
  <c r="E213" i="11" s="1"/>
  <c r="H214" i="2"/>
  <c r="E215" i="11" s="1"/>
  <c r="H216" i="2"/>
  <c r="E217" i="11" s="1"/>
  <c r="H218" i="2"/>
  <c r="E219" i="11" s="1"/>
  <c r="H220" i="2"/>
  <c r="E221" i="11" s="1"/>
  <c r="H222" i="2"/>
  <c r="E223" i="11" s="1"/>
  <c r="H224" i="2"/>
  <c r="E225" i="11" s="1"/>
  <c r="H226" i="2"/>
  <c r="E227" i="11" s="1"/>
  <c r="H228" i="2"/>
  <c r="E229" i="11" s="1"/>
  <c r="H230" i="2"/>
  <c r="E231" i="11" s="1"/>
  <c r="H232" i="2"/>
  <c r="E233" i="11" s="1"/>
  <c r="H234" i="2"/>
  <c r="E235" i="11" s="1"/>
  <c r="H236" i="2"/>
  <c r="E237" i="11" s="1"/>
  <c r="H238" i="2"/>
  <c r="E239" i="11" s="1"/>
  <c r="H240" i="2"/>
  <c r="E241" i="11" s="1"/>
  <c r="H242" i="2"/>
  <c r="E243" i="11" s="1"/>
  <c r="H244" i="2"/>
  <c r="E245" i="11" s="1"/>
  <c r="H246" i="2"/>
  <c r="E247" i="11" s="1"/>
  <c r="H248" i="2"/>
  <c r="E249" i="11" s="1"/>
  <c r="H250" i="2"/>
  <c r="E251" i="11" s="1"/>
  <c r="H252" i="2"/>
  <c r="E253" i="11" s="1"/>
  <c r="H254" i="2"/>
  <c r="E255" i="11" s="1"/>
  <c r="H256" i="2"/>
  <c r="E257" i="11" s="1"/>
  <c r="H258" i="2"/>
  <c r="E259" i="11" s="1"/>
  <c r="H260" i="2"/>
  <c r="E261" i="11" s="1"/>
  <c r="H262" i="2"/>
  <c r="E263" i="11" s="1"/>
  <c r="H264" i="2"/>
  <c r="E265" i="11" s="1"/>
  <c r="H266" i="2"/>
  <c r="E267" i="11" s="1"/>
  <c r="H268" i="2"/>
  <c r="E269" i="11" s="1"/>
  <c r="H270" i="2"/>
  <c r="E271" i="11" s="1"/>
  <c r="H272" i="2"/>
  <c r="E273" i="11" s="1"/>
  <c r="H274" i="2"/>
  <c r="E275" i="11" s="1"/>
  <c r="H276" i="2"/>
  <c r="E277" i="11" s="1"/>
  <c r="H278" i="2"/>
  <c r="E279" i="11" s="1"/>
  <c r="H280" i="2"/>
  <c r="E281" i="11" s="1"/>
  <c r="H282" i="2"/>
  <c r="E283" i="11" s="1"/>
  <c r="H284" i="2"/>
  <c r="E285" i="11" s="1"/>
  <c r="H286" i="2"/>
  <c r="E287" i="11" s="1"/>
  <c r="H288" i="2"/>
  <c r="E289" i="11" s="1"/>
  <c r="H290" i="2"/>
  <c r="E291" i="11" s="1"/>
  <c r="H292" i="2"/>
  <c r="E293" i="11" s="1"/>
  <c r="H294" i="2"/>
  <c r="E295" i="11" s="1"/>
  <c r="H296" i="2"/>
  <c r="E297" i="11" s="1"/>
  <c r="H298" i="2"/>
  <c r="E299" i="11" s="1"/>
  <c r="H300" i="2"/>
  <c r="E301" i="11" s="1"/>
  <c r="H302" i="2"/>
  <c r="E303" i="11" s="1"/>
  <c r="H304" i="2"/>
  <c r="E305" i="11" s="1"/>
  <c r="H306" i="2"/>
  <c r="E307" i="11" s="1"/>
  <c r="H308" i="2"/>
  <c r="E309" i="11" s="1"/>
  <c r="H310" i="2"/>
  <c r="E311" i="11" s="1"/>
  <c r="H312" i="2"/>
  <c r="E313" i="11" s="1"/>
  <c r="H314" i="2"/>
  <c r="E315" i="11" s="1"/>
  <c r="H316" i="2"/>
  <c r="E317" i="11" s="1"/>
  <c r="H318" i="2"/>
  <c r="E319" i="11" s="1"/>
  <c r="H320" i="2"/>
  <c r="E321" i="11" s="1"/>
  <c r="H322" i="2"/>
  <c r="E323" i="11" s="1"/>
  <c r="H324" i="2"/>
  <c r="E325" i="11" s="1"/>
  <c r="H326" i="2"/>
  <c r="E327" i="11" s="1"/>
  <c r="H328" i="2"/>
  <c r="E329" i="11" s="1"/>
  <c r="H330" i="2"/>
  <c r="E331" i="11" s="1"/>
  <c r="H332" i="2"/>
  <c r="E333" i="11" s="1"/>
  <c r="H334" i="2"/>
  <c r="E335" i="11" s="1"/>
  <c r="H336" i="2"/>
  <c r="E337" i="11" s="1"/>
  <c r="H338" i="2"/>
  <c r="E339" i="11" s="1"/>
  <c r="H340" i="2"/>
  <c r="E341" i="11" s="1"/>
  <c r="H342" i="2"/>
  <c r="E343" i="11" s="1"/>
  <c r="H344" i="2"/>
  <c r="E345" i="11" s="1"/>
  <c r="H346" i="2"/>
  <c r="E347" i="11" s="1"/>
  <c r="H348" i="2"/>
  <c r="E349" i="11" s="1"/>
  <c r="H350" i="2"/>
  <c r="E351" i="11" s="1"/>
  <c r="H352" i="2"/>
  <c r="E353" i="11" s="1"/>
  <c r="H354" i="2"/>
  <c r="E355" i="11" s="1"/>
  <c r="H356" i="2"/>
  <c r="E357" i="11" s="1"/>
  <c r="H358" i="2"/>
  <c r="E359" i="11" s="1"/>
  <c r="H360" i="2"/>
  <c r="E361" i="11" s="1"/>
  <c r="H362" i="2"/>
  <c r="E363" i="11" s="1"/>
  <c r="H364" i="2"/>
  <c r="E365" i="11" s="1"/>
  <c r="H366" i="2"/>
  <c r="E367" i="11" s="1"/>
  <c r="H368" i="2"/>
  <c r="E369" i="11" s="1"/>
  <c r="F13" i="2"/>
  <c r="I13" i="2" s="1"/>
  <c r="F14" i="11" s="1"/>
  <c r="F21" i="2"/>
  <c r="I21" i="2" s="1"/>
  <c r="F22" i="11" s="1"/>
  <c r="F29" i="2"/>
  <c r="I29" i="2" s="1"/>
  <c r="F30" i="11" s="1"/>
  <c r="F37" i="2"/>
  <c r="I37" i="2" s="1"/>
  <c r="F38" i="11" s="1"/>
  <c r="F45" i="2"/>
  <c r="I45" i="2" s="1"/>
  <c r="F46" i="11" s="1"/>
  <c r="F51" i="2"/>
  <c r="I51" i="2" s="1"/>
  <c r="F52" i="11" s="1"/>
  <c r="F54" i="2"/>
  <c r="I54" i="2" s="1"/>
  <c r="F55" i="11" s="1"/>
  <c r="F57" i="2"/>
  <c r="I57" i="2" s="1"/>
  <c r="F58" i="11" s="1"/>
  <c r="F67" i="2"/>
  <c r="I67" i="2" s="1"/>
  <c r="F68" i="11" s="1"/>
  <c r="F70" i="2"/>
  <c r="I70" i="2" s="1"/>
  <c r="F71" i="11" s="1"/>
  <c r="F73" i="2"/>
  <c r="I73" i="2" s="1"/>
  <c r="F74" i="11" s="1"/>
  <c r="F83" i="2"/>
  <c r="I83" i="2" s="1"/>
  <c r="F84" i="11" s="1"/>
  <c r="F86" i="2"/>
  <c r="I86" i="2" s="1"/>
  <c r="F87" i="11" s="1"/>
  <c r="F89" i="2"/>
  <c r="I89" i="2" s="1"/>
  <c r="F90" i="11" s="1"/>
  <c r="F99" i="2"/>
  <c r="I99" i="2" s="1"/>
  <c r="F100" i="11" s="1"/>
  <c r="F102" i="2"/>
  <c r="I102" i="2" s="1"/>
  <c r="F103" i="11" s="1"/>
  <c r="F105" i="2"/>
  <c r="I105" i="2" s="1"/>
  <c r="F106" i="11" s="1"/>
  <c r="F115" i="2"/>
  <c r="I115" i="2" s="1"/>
  <c r="F116" i="11" s="1"/>
  <c r="F118" i="2"/>
  <c r="I118" i="2" s="1"/>
  <c r="F119" i="11" s="1"/>
  <c r="F121" i="2"/>
  <c r="I121" i="2" s="1"/>
  <c r="F122" i="11" s="1"/>
  <c r="F131" i="2"/>
  <c r="I131" i="2" s="1"/>
  <c r="F132" i="11" s="1"/>
  <c r="F134" i="2"/>
  <c r="I134" i="2" s="1"/>
  <c r="F135" i="11" s="1"/>
  <c r="F137" i="2"/>
  <c r="I137" i="2" s="1"/>
  <c r="F138" i="11" s="1"/>
  <c r="F147" i="2"/>
  <c r="I147" i="2" s="1"/>
  <c r="F148" i="11" s="1"/>
  <c r="F150" i="2"/>
  <c r="I150" i="2" s="1"/>
  <c r="F151" i="11" s="1"/>
  <c r="F153" i="2"/>
  <c r="I153" i="2" s="1"/>
  <c r="F154" i="11" s="1"/>
  <c r="F163" i="2"/>
  <c r="I163" i="2" s="1"/>
  <c r="F164" i="11" s="1"/>
  <c r="F166" i="2"/>
  <c r="I166" i="2" s="1"/>
  <c r="F167" i="11" s="1"/>
  <c r="F169" i="2"/>
  <c r="I169" i="2" s="1"/>
  <c r="F170" i="11" s="1"/>
  <c r="F179" i="2"/>
  <c r="I179" i="2" s="1"/>
  <c r="F180" i="11" s="1"/>
  <c r="F182" i="2"/>
  <c r="I182" i="2" s="1"/>
  <c r="F183" i="11" s="1"/>
  <c r="F185" i="2"/>
  <c r="I185" i="2" s="1"/>
  <c r="F186" i="11" s="1"/>
  <c r="F195" i="2"/>
  <c r="I195" i="2" s="1"/>
  <c r="F196" i="11" s="1"/>
  <c r="F198" i="2"/>
  <c r="I198" i="2" s="1"/>
  <c r="F199" i="11" s="1"/>
  <c r="F201" i="2"/>
  <c r="I201" i="2" s="1"/>
  <c r="F202" i="11" s="1"/>
  <c r="F211" i="2"/>
  <c r="I211" i="2" s="1"/>
  <c r="F212" i="11" s="1"/>
  <c r="F214" i="2"/>
  <c r="I214" i="2" s="1"/>
  <c r="F215" i="11" s="1"/>
  <c r="F217" i="2"/>
  <c r="I217" i="2" s="1"/>
  <c r="F218" i="11" s="1"/>
  <c r="F227" i="2"/>
  <c r="I227" i="2" s="1"/>
  <c r="F228" i="11" s="1"/>
  <c r="F230" i="2"/>
  <c r="I230" i="2" s="1"/>
  <c r="F231" i="11" s="1"/>
  <c r="F233" i="2"/>
  <c r="I233" i="2" s="1"/>
  <c r="F234" i="11" s="1"/>
  <c r="F243" i="2"/>
  <c r="I243" i="2" s="1"/>
  <c r="F244" i="11" s="1"/>
  <c r="F246" i="2"/>
  <c r="I246" i="2" s="1"/>
  <c r="F247" i="11" s="1"/>
  <c r="F249" i="2"/>
  <c r="I249" i="2" s="1"/>
  <c r="F250" i="11" s="1"/>
  <c r="F259" i="2"/>
  <c r="I259" i="2" s="1"/>
  <c r="F260" i="11" s="1"/>
  <c r="F262" i="2"/>
  <c r="I262" i="2" s="1"/>
  <c r="F263" i="11" s="1"/>
  <c r="F265" i="2"/>
  <c r="I265" i="2" s="1"/>
  <c r="F266" i="11" s="1"/>
  <c r="F275" i="2"/>
  <c r="I275" i="2" s="1"/>
  <c r="F276" i="11" s="1"/>
  <c r="F278" i="2"/>
  <c r="I278" i="2" s="1"/>
  <c r="F279" i="11" s="1"/>
  <c r="F281" i="2"/>
  <c r="I281" i="2" s="1"/>
  <c r="F282" i="11" s="1"/>
  <c r="F291" i="2"/>
  <c r="I291" i="2" s="1"/>
  <c r="F292" i="11" s="1"/>
  <c r="F294" i="2"/>
  <c r="I294" i="2" s="1"/>
  <c r="F295" i="11" s="1"/>
  <c r="F297" i="2"/>
  <c r="I297" i="2" s="1"/>
  <c r="F298" i="11" s="1"/>
  <c r="F306" i="2"/>
  <c r="I306" i="2" s="1"/>
  <c r="F307" i="11" s="1"/>
  <c r="F309" i="2"/>
  <c r="I309" i="2" s="1"/>
  <c r="F310" i="11" s="1"/>
  <c r="F327" i="2"/>
  <c r="I327" i="2" s="1"/>
  <c r="F328" i="11" s="1"/>
  <c r="F330" i="2"/>
  <c r="I330" i="2" s="1"/>
  <c r="F331" i="11" s="1"/>
  <c r="F333" i="2"/>
  <c r="I333" i="2" s="1"/>
  <c r="F334" i="11" s="1"/>
  <c r="F338" i="2"/>
  <c r="I338" i="2" s="1"/>
  <c r="F339" i="11" s="1"/>
  <c r="F341" i="2"/>
  <c r="I341" i="2" s="1"/>
  <c r="F342" i="11" s="1"/>
  <c r="F357" i="2"/>
  <c r="I357" i="2" s="1"/>
  <c r="F358" i="11" s="1"/>
  <c r="F360" i="2"/>
  <c r="I360" i="2" s="1"/>
  <c r="F361" i="11" s="1"/>
  <c r="F363" i="2"/>
  <c r="I363" i="2" s="1"/>
  <c r="F364" i="11" s="1"/>
  <c r="F17" i="2"/>
  <c r="I17" i="2" s="1"/>
  <c r="F18" i="11" s="1"/>
  <c r="F25" i="2"/>
  <c r="I25" i="2" s="1"/>
  <c r="F26" i="11" s="1"/>
  <c r="F33" i="2"/>
  <c r="I33" i="2" s="1"/>
  <c r="F34" i="11" s="1"/>
  <c r="F41" i="2"/>
  <c r="I41" i="2" s="1"/>
  <c r="F42" i="11" s="1"/>
  <c r="F49" i="2"/>
  <c r="I49" i="2" s="1"/>
  <c r="F50" i="11" s="1"/>
  <c r="F59" i="2"/>
  <c r="I59" i="2" s="1"/>
  <c r="F60" i="11" s="1"/>
  <c r="F62" i="2"/>
  <c r="I62" i="2" s="1"/>
  <c r="F63" i="11" s="1"/>
  <c r="F65" i="2"/>
  <c r="I65" i="2" s="1"/>
  <c r="F66" i="11" s="1"/>
  <c r="F75" i="2"/>
  <c r="I75" i="2" s="1"/>
  <c r="F76" i="11" s="1"/>
  <c r="F78" i="2"/>
  <c r="I78" i="2" s="1"/>
  <c r="F79" i="11" s="1"/>
  <c r="F81" i="2"/>
  <c r="I81" i="2" s="1"/>
  <c r="F82" i="11" s="1"/>
  <c r="F91" i="2"/>
  <c r="I91" i="2" s="1"/>
  <c r="F92" i="11" s="1"/>
  <c r="F94" i="2"/>
  <c r="I94" i="2" s="1"/>
  <c r="F95" i="11" s="1"/>
  <c r="F97" i="2"/>
  <c r="I97" i="2" s="1"/>
  <c r="F98" i="11" s="1"/>
  <c r="F107" i="2"/>
  <c r="I107" i="2" s="1"/>
  <c r="F108" i="11" s="1"/>
  <c r="F110" i="2"/>
  <c r="I110" i="2" s="1"/>
  <c r="F111" i="11" s="1"/>
  <c r="F113" i="2"/>
  <c r="I113" i="2" s="1"/>
  <c r="F114" i="11" s="1"/>
  <c r="F123" i="2"/>
  <c r="I123" i="2" s="1"/>
  <c r="F124" i="11" s="1"/>
  <c r="F126" i="2"/>
  <c r="I126" i="2" s="1"/>
  <c r="F127" i="11" s="1"/>
  <c r="F129" i="2"/>
  <c r="I129" i="2" s="1"/>
  <c r="F130" i="11" s="1"/>
  <c r="F139" i="2"/>
  <c r="I139" i="2" s="1"/>
  <c r="F140" i="11" s="1"/>
  <c r="F142" i="2"/>
  <c r="I142" i="2" s="1"/>
  <c r="F143" i="11" s="1"/>
  <c r="F145" i="2"/>
  <c r="I145" i="2" s="1"/>
  <c r="F146" i="11" s="1"/>
  <c r="F155" i="2"/>
  <c r="I155" i="2" s="1"/>
  <c r="F156" i="11" s="1"/>
  <c r="F158" i="2"/>
  <c r="I158" i="2" s="1"/>
  <c r="F159" i="11" s="1"/>
  <c r="F161" i="2"/>
  <c r="I161" i="2" s="1"/>
  <c r="F162" i="11" s="1"/>
  <c r="F171" i="2"/>
  <c r="I171" i="2" s="1"/>
  <c r="F172" i="11" s="1"/>
  <c r="F174" i="2"/>
  <c r="I174" i="2" s="1"/>
  <c r="F175" i="11" s="1"/>
  <c r="F177" i="2"/>
  <c r="I177" i="2" s="1"/>
  <c r="F178" i="11" s="1"/>
  <c r="F187" i="2"/>
  <c r="I187" i="2" s="1"/>
  <c r="F188" i="11" s="1"/>
  <c r="F190" i="2"/>
  <c r="I190" i="2" s="1"/>
  <c r="F191" i="11" s="1"/>
  <c r="F193" i="2"/>
  <c r="I193" i="2" s="1"/>
  <c r="F194" i="11" s="1"/>
  <c r="F203" i="2"/>
  <c r="I203" i="2" s="1"/>
  <c r="F204" i="11" s="1"/>
  <c r="F206" i="2"/>
  <c r="I206" i="2" s="1"/>
  <c r="F207" i="11" s="1"/>
  <c r="F209" i="2"/>
  <c r="I209" i="2" s="1"/>
  <c r="F210" i="11" s="1"/>
  <c r="F219" i="2"/>
  <c r="I219" i="2" s="1"/>
  <c r="F220" i="11" s="1"/>
  <c r="F222" i="2"/>
  <c r="I222" i="2" s="1"/>
  <c r="F223" i="11" s="1"/>
  <c r="F225" i="2"/>
  <c r="I225" i="2" s="1"/>
  <c r="F226" i="11" s="1"/>
  <c r="F235" i="2"/>
  <c r="I235" i="2" s="1"/>
  <c r="F236" i="11" s="1"/>
  <c r="F238" i="2"/>
  <c r="I238" i="2" s="1"/>
  <c r="F239" i="11" s="1"/>
  <c r="F241" i="2"/>
  <c r="I241" i="2" s="1"/>
  <c r="F242" i="11" s="1"/>
  <c r="F251" i="2"/>
  <c r="I251" i="2" s="1"/>
  <c r="F252" i="11" s="1"/>
  <c r="F254" i="2"/>
  <c r="I254" i="2" s="1"/>
  <c r="F255" i="11" s="1"/>
  <c r="F257" i="2"/>
  <c r="I257" i="2" s="1"/>
  <c r="F258" i="11" s="1"/>
  <c r="F267" i="2"/>
  <c r="I267" i="2" s="1"/>
  <c r="F268" i="11" s="1"/>
  <c r="F270" i="2"/>
  <c r="I270" i="2" s="1"/>
  <c r="F271" i="11" s="1"/>
  <c r="F273" i="2"/>
  <c r="I273" i="2" s="1"/>
  <c r="F274" i="11" s="1"/>
  <c r="F283" i="2"/>
  <c r="I283" i="2" s="1"/>
  <c r="F284" i="11" s="1"/>
  <c r="F286" i="2"/>
  <c r="I286" i="2" s="1"/>
  <c r="F287" i="11" s="1"/>
  <c r="F289" i="2"/>
  <c r="I289" i="2" s="1"/>
  <c r="F290" i="11" s="1"/>
  <c r="F299" i="2"/>
  <c r="I299" i="2" s="1"/>
  <c r="F300" i="11" s="1"/>
  <c r="F302" i="2"/>
  <c r="I302" i="2" s="1"/>
  <c r="F303" i="11" s="1"/>
  <c r="F311" i="2"/>
  <c r="I311" i="2" s="1"/>
  <c r="F312" i="11" s="1"/>
  <c r="F314" i="2"/>
  <c r="I314" i="2" s="1"/>
  <c r="F315" i="11" s="1"/>
  <c r="F317" i="2"/>
  <c r="I317" i="2" s="1"/>
  <c r="F318" i="11" s="1"/>
  <c r="F322" i="2"/>
  <c r="I322" i="2" s="1"/>
  <c r="F323" i="11" s="1"/>
  <c r="F325" i="2"/>
  <c r="I325" i="2" s="1"/>
  <c r="F326" i="11" s="1"/>
  <c r="F343" i="2"/>
  <c r="I343" i="2" s="1"/>
  <c r="F344" i="11" s="1"/>
  <c r="F346" i="2"/>
  <c r="I346" i="2" s="1"/>
  <c r="F347" i="11" s="1"/>
  <c r="F349" i="2"/>
  <c r="I349" i="2" s="1"/>
  <c r="F350" i="11" s="1"/>
  <c r="F352" i="2"/>
  <c r="I352" i="2" s="1"/>
  <c r="F353" i="11" s="1"/>
  <c r="F355" i="2"/>
  <c r="I355" i="2" s="1"/>
  <c r="F356" i="11" s="1"/>
  <c r="F365" i="2"/>
  <c r="I365" i="2" s="1"/>
  <c r="F366" i="11" s="1"/>
  <c r="F368" i="2"/>
  <c r="I368" i="2" s="1"/>
  <c r="F369" i="11" s="1"/>
  <c r="H13" i="2"/>
  <c r="E14" i="11" s="1"/>
  <c r="F18" i="2"/>
  <c r="I18" i="2" s="1"/>
  <c r="F19" i="11" s="1"/>
  <c r="F34" i="2"/>
  <c r="I34" i="2" s="1"/>
  <c r="F35" i="11" s="1"/>
  <c r="F50" i="2"/>
  <c r="I50" i="2" s="1"/>
  <c r="F51" i="11" s="1"/>
  <c r="F55" i="2"/>
  <c r="I55" i="2" s="1"/>
  <c r="F56" i="11" s="1"/>
  <c r="F77" i="2"/>
  <c r="I77" i="2" s="1"/>
  <c r="F78" i="11" s="1"/>
  <c r="F82" i="2"/>
  <c r="I82" i="2" s="1"/>
  <c r="F83" i="11" s="1"/>
  <c r="F87" i="2"/>
  <c r="I87" i="2" s="1"/>
  <c r="F88" i="11" s="1"/>
  <c r="F109" i="2"/>
  <c r="I109" i="2" s="1"/>
  <c r="F110" i="11" s="1"/>
  <c r="F114" i="2"/>
  <c r="I114" i="2" s="1"/>
  <c r="F115" i="11" s="1"/>
  <c r="F119" i="2"/>
  <c r="I119" i="2" s="1"/>
  <c r="F120" i="11" s="1"/>
  <c r="F141" i="2"/>
  <c r="I141" i="2" s="1"/>
  <c r="F142" i="11" s="1"/>
  <c r="F146" i="2"/>
  <c r="I146" i="2" s="1"/>
  <c r="F147" i="11" s="1"/>
  <c r="F151" i="2"/>
  <c r="I151" i="2" s="1"/>
  <c r="F152" i="11" s="1"/>
  <c r="F173" i="2"/>
  <c r="I173" i="2" s="1"/>
  <c r="F174" i="11" s="1"/>
  <c r="F178" i="2"/>
  <c r="I178" i="2" s="1"/>
  <c r="F179" i="11" s="1"/>
  <c r="F183" i="2"/>
  <c r="I183" i="2" s="1"/>
  <c r="F184" i="11" s="1"/>
  <c r="F205" i="2"/>
  <c r="I205" i="2" s="1"/>
  <c r="F206" i="11" s="1"/>
  <c r="F210" i="2"/>
  <c r="I210" i="2" s="1"/>
  <c r="F211" i="11" s="1"/>
  <c r="F215" i="2"/>
  <c r="I215" i="2" s="1"/>
  <c r="F216" i="11" s="1"/>
  <c r="F237" i="2"/>
  <c r="I237" i="2" s="1"/>
  <c r="F238" i="11" s="1"/>
  <c r="F242" i="2"/>
  <c r="I242" i="2" s="1"/>
  <c r="F243" i="11" s="1"/>
  <c r="F247" i="2"/>
  <c r="I247" i="2" s="1"/>
  <c r="F248" i="11" s="1"/>
  <c r="F269" i="2"/>
  <c r="I269" i="2" s="1"/>
  <c r="F270" i="11" s="1"/>
  <c r="F274" i="2"/>
  <c r="I274" i="2" s="1"/>
  <c r="F275" i="11" s="1"/>
  <c r="F279" i="2"/>
  <c r="I279" i="2" s="1"/>
  <c r="F280" i="11" s="1"/>
  <c r="F301" i="2"/>
  <c r="I301" i="2" s="1"/>
  <c r="F302" i="11" s="1"/>
  <c r="F313" i="2"/>
  <c r="I313" i="2" s="1"/>
  <c r="F314" i="11" s="1"/>
  <c r="F339" i="2"/>
  <c r="I339" i="2" s="1"/>
  <c r="F340" i="11" s="1"/>
  <c r="F351" i="2"/>
  <c r="I351" i="2" s="1"/>
  <c r="F352" i="11" s="1"/>
  <c r="F356" i="2"/>
  <c r="I356" i="2" s="1"/>
  <c r="F357" i="11" s="1"/>
  <c r="F361" i="2"/>
  <c r="I361" i="2" s="1"/>
  <c r="F362" i="11" s="1"/>
  <c r="F22" i="2"/>
  <c r="I22" i="2" s="1"/>
  <c r="F23" i="11" s="1"/>
  <c r="F38" i="2"/>
  <c r="I38" i="2" s="1"/>
  <c r="F39" i="11" s="1"/>
  <c r="F69" i="2"/>
  <c r="I69" i="2" s="1"/>
  <c r="F70" i="11" s="1"/>
  <c r="F74" i="2"/>
  <c r="I74" i="2" s="1"/>
  <c r="F75" i="11" s="1"/>
  <c r="F79" i="2"/>
  <c r="I79" i="2" s="1"/>
  <c r="F80" i="11" s="1"/>
  <c r="F101" i="2"/>
  <c r="I101" i="2" s="1"/>
  <c r="F102" i="11" s="1"/>
  <c r="F106" i="2"/>
  <c r="I106" i="2" s="1"/>
  <c r="F107" i="11" s="1"/>
  <c r="F111" i="2"/>
  <c r="I111" i="2" s="1"/>
  <c r="F112" i="11" s="1"/>
  <c r="F133" i="2"/>
  <c r="I133" i="2" s="1"/>
  <c r="F134" i="11" s="1"/>
  <c r="F138" i="2"/>
  <c r="I138" i="2" s="1"/>
  <c r="F139" i="11" s="1"/>
  <c r="F143" i="2"/>
  <c r="I143" i="2" s="1"/>
  <c r="F144" i="11" s="1"/>
  <c r="F165" i="2"/>
  <c r="I165" i="2" s="1"/>
  <c r="F166" i="11" s="1"/>
  <c r="F170" i="2"/>
  <c r="I170" i="2" s="1"/>
  <c r="F171" i="11" s="1"/>
  <c r="F175" i="2"/>
  <c r="I175" i="2" s="1"/>
  <c r="F176" i="11" s="1"/>
  <c r="F197" i="2"/>
  <c r="I197" i="2" s="1"/>
  <c r="F198" i="11" s="1"/>
  <c r="F202" i="2"/>
  <c r="I202" i="2" s="1"/>
  <c r="F203" i="11" s="1"/>
  <c r="F207" i="2"/>
  <c r="I207" i="2" s="1"/>
  <c r="F208" i="11" s="1"/>
  <c r="F229" i="2"/>
  <c r="I229" i="2" s="1"/>
  <c r="F230" i="11" s="1"/>
  <c r="F234" i="2"/>
  <c r="I234" i="2" s="1"/>
  <c r="F235" i="11" s="1"/>
  <c r="F239" i="2"/>
  <c r="I239" i="2" s="1"/>
  <c r="F240" i="11" s="1"/>
  <c r="F261" i="2"/>
  <c r="I261" i="2" s="1"/>
  <c r="F262" i="11" s="1"/>
  <c r="F266" i="2"/>
  <c r="I266" i="2" s="1"/>
  <c r="F267" i="11" s="1"/>
  <c r="F271" i="2"/>
  <c r="I271" i="2" s="1"/>
  <c r="F272" i="11" s="1"/>
  <c r="F293" i="2"/>
  <c r="I293" i="2" s="1"/>
  <c r="F294" i="11" s="1"/>
  <c r="F298" i="2"/>
  <c r="I298" i="2" s="1"/>
  <c r="F299" i="11" s="1"/>
  <c r="F303" i="2"/>
  <c r="I303" i="2" s="1"/>
  <c r="F304" i="11" s="1"/>
  <c r="F310" i="2"/>
  <c r="I310" i="2" s="1"/>
  <c r="F311" i="11" s="1"/>
  <c r="F315" i="2"/>
  <c r="I315" i="2" s="1"/>
  <c r="F316" i="11" s="1"/>
  <c r="F329" i="2"/>
  <c r="I329" i="2" s="1"/>
  <c r="F330" i="11" s="1"/>
  <c r="F353" i="2"/>
  <c r="I353" i="2" s="1"/>
  <c r="F354" i="11" s="1"/>
  <c r="F26" i="2"/>
  <c r="I26" i="2" s="1"/>
  <c r="F27" i="11" s="1"/>
  <c r="F42" i="2"/>
  <c r="I42" i="2" s="1"/>
  <c r="F43" i="11" s="1"/>
  <c r="F61" i="2"/>
  <c r="I61" i="2" s="1"/>
  <c r="F62" i="11" s="1"/>
  <c r="F66" i="2"/>
  <c r="I66" i="2" s="1"/>
  <c r="F67" i="11" s="1"/>
  <c r="F71" i="2"/>
  <c r="I71" i="2" s="1"/>
  <c r="F72" i="11" s="1"/>
  <c r="F93" i="2"/>
  <c r="I93" i="2" s="1"/>
  <c r="F94" i="11" s="1"/>
  <c r="F98" i="2"/>
  <c r="I98" i="2" s="1"/>
  <c r="F99" i="11" s="1"/>
  <c r="F103" i="2"/>
  <c r="I103" i="2" s="1"/>
  <c r="F104" i="11" s="1"/>
  <c r="F125" i="2"/>
  <c r="I125" i="2" s="1"/>
  <c r="F126" i="11" s="1"/>
  <c r="F130" i="2"/>
  <c r="I130" i="2" s="1"/>
  <c r="F131" i="11" s="1"/>
  <c r="F135" i="2"/>
  <c r="I135" i="2" s="1"/>
  <c r="F136" i="11" s="1"/>
  <c r="F157" i="2"/>
  <c r="I157" i="2" s="1"/>
  <c r="F158" i="11" s="1"/>
  <c r="F162" i="2"/>
  <c r="I162" i="2" s="1"/>
  <c r="F163" i="11" s="1"/>
  <c r="F167" i="2"/>
  <c r="I167" i="2" s="1"/>
  <c r="F168" i="11" s="1"/>
  <c r="F189" i="2"/>
  <c r="I189" i="2" s="1"/>
  <c r="F190" i="11" s="1"/>
  <c r="F194" i="2"/>
  <c r="I194" i="2" s="1"/>
  <c r="F195" i="11" s="1"/>
  <c r="F199" i="2"/>
  <c r="I199" i="2" s="1"/>
  <c r="F200" i="11" s="1"/>
  <c r="F221" i="2"/>
  <c r="I221" i="2" s="1"/>
  <c r="F222" i="11" s="1"/>
  <c r="F226" i="2"/>
  <c r="I226" i="2" s="1"/>
  <c r="F227" i="11" s="1"/>
  <c r="F231" i="2"/>
  <c r="I231" i="2" s="1"/>
  <c r="F232" i="11" s="1"/>
  <c r="F253" i="2"/>
  <c r="I253" i="2" s="1"/>
  <c r="F254" i="11" s="1"/>
  <c r="F258" i="2"/>
  <c r="I258" i="2" s="1"/>
  <c r="F259" i="11" s="1"/>
  <c r="F263" i="2"/>
  <c r="I263" i="2" s="1"/>
  <c r="F264" i="11" s="1"/>
  <c r="F285" i="2"/>
  <c r="I285" i="2" s="1"/>
  <c r="F286" i="11" s="1"/>
  <c r="F290" i="2"/>
  <c r="I290" i="2" s="1"/>
  <c r="F291" i="11" s="1"/>
  <c r="F295" i="2"/>
  <c r="I295" i="2" s="1"/>
  <c r="F296" i="11" s="1"/>
  <c r="F307" i="2"/>
  <c r="I307" i="2" s="1"/>
  <c r="F308" i="11" s="1"/>
  <c r="F319" i="2"/>
  <c r="I319" i="2" s="1"/>
  <c r="F320" i="11" s="1"/>
  <c r="F326" i="2"/>
  <c r="I326" i="2" s="1"/>
  <c r="F327" i="11" s="1"/>
  <c r="F331" i="2"/>
  <c r="I331" i="2" s="1"/>
  <c r="F332" i="11" s="1"/>
  <c r="F345" i="2"/>
  <c r="I345" i="2" s="1"/>
  <c r="F346" i="11" s="1"/>
  <c r="F367" i="2"/>
  <c r="I367" i="2" s="1"/>
  <c r="F368" i="11" s="1"/>
  <c r="H12" i="2"/>
  <c r="E13" i="11" s="1"/>
  <c r="F14" i="2"/>
  <c r="I14" i="2" s="1"/>
  <c r="F15" i="11" s="1"/>
  <c r="F30" i="2"/>
  <c r="I30" i="2" s="1"/>
  <c r="F31" i="11" s="1"/>
  <c r="F46" i="2"/>
  <c r="I46" i="2" s="1"/>
  <c r="F47" i="11" s="1"/>
  <c r="F53" i="2"/>
  <c r="I53" i="2" s="1"/>
  <c r="F54" i="11" s="1"/>
  <c r="F58" i="2"/>
  <c r="I58" i="2" s="1"/>
  <c r="F59" i="11" s="1"/>
  <c r="F63" i="2"/>
  <c r="I63" i="2" s="1"/>
  <c r="F64" i="11" s="1"/>
  <c r="F85" i="2"/>
  <c r="I85" i="2" s="1"/>
  <c r="F86" i="11" s="1"/>
  <c r="F90" i="2"/>
  <c r="I90" i="2" s="1"/>
  <c r="F91" i="11" s="1"/>
  <c r="F95" i="2"/>
  <c r="I95" i="2" s="1"/>
  <c r="F96" i="11" s="1"/>
  <c r="F117" i="2"/>
  <c r="I117" i="2" s="1"/>
  <c r="F118" i="11" s="1"/>
  <c r="F122" i="2"/>
  <c r="I122" i="2" s="1"/>
  <c r="F123" i="11" s="1"/>
  <c r="F127" i="2"/>
  <c r="I127" i="2" s="1"/>
  <c r="F128" i="11" s="1"/>
  <c r="F149" i="2"/>
  <c r="I149" i="2" s="1"/>
  <c r="F150" i="11" s="1"/>
  <c r="F154" i="2"/>
  <c r="I154" i="2" s="1"/>
  <c r="F155" i="11" s="1"/>
  <c r="F159" i="2"/>
  <c r="I159" i="2" s="1"/>
  <c r="F160" i="11" s="1"/>
  <c r="F181" i="2"/>
  <c r="I181" i="2" s="1"/>
  <c r="F182" i="11" s="1"/>
  <c r="F186" i="2"/>
  <c r="I186" i="2" s="1"/>
  <c r="F187" i="11" s="1"/>
  <c r="F191" i="2"/>
  <c r="I191" i="2" s="1"/>
  <c r="F192" i="11" s="1"/>
  <c r="F213" i="2"/>
  <c r="I213" i="2" s="1"/>
  <c r="F214" i="11" s="1"/>
  <c r="F218" i="2"/>
  <c r="I218" i="2" s="1"/>
  <c r="F219" i="11" s="1"/>
  <c r="F223" i="2"/>
  <c r="I223" i="2" s="1"/>
  <c r="F224" i="11" s="1"/>
  <c r="F245" i="2"/>
  <c r="I245" i="2" s="1"/>
  <c r="F246" i="11" s="1"/>
  <c r="F250" i="2"/>
  <c r="I250" i="2" s="1"/>
  <c r="F251" i="11" s="1"/>
  <c r="F255" i="2"/>
  <c r="I255" i="2" s="1"/>
  <c r="F256" i="11" s="1"/>
  <c r="F277" i="2"/>
  <c r="I277" i="2" s="1"/>
  <c r="F278" i="11" s="1"/>
  <c r="F282" i="2"/>
  <c r="I282" i="2" s="1"/>
  <c r="F283" i="11" s="1"/>
  <c r="F287" i="2"/>
  <c r="I287" i="2" s="1"/>
  <c r="F288" i="11" s="1"/>
  <c r="F323" i="2"/>
  <c r="I323" i="2" s="1"/>
  <c r="F324" i="11" s="1"/>
  <c r="F335" i="2"/>
  <c r="I335" i="2" s="1"/>
  <c r="F336" i="11" s="1"/>
  <c r="F342" i="2"/>
  <c r="I342" i="2" s="1"/>
  <c r="F343" i="11" s="1"/>
  <c r="F347" i="2"/>
  <c r="I347" i="2" s="1"/>
  <c r="F348" i="11" s="1"/>
  <c r="F359" i="2"/>
  <c r="I359" i="2" s="1"/>
  <c r="F360" i="11" s="1"/>
  <c r="F364" i="2"/>
  <c r="I364" i="2" s="1"/>
  <c r="F365" i="11" s="1"/>
  <c r="F337" i="2"/>
  <c r="I337" i="2" s="1"/>
  <c r="F338" i="11" s="1"/>
  <c r="F240" i="2"/>
  <c r="I240" i="2" s="1"/>
  <c r="F241" i="11" s="1"/>
  <c r="F112" i="2"/>
  <c r="I112" i="2" s="1"/>
  <c r="F113" i="11" s="1"/>
  <c r="F32" i="2"/>
  <c r="I32" i="2" s="1"/>
  <c r="F33" i="11" s="1"/>
  <c r="F340" i="2"/>
  <c r="I340" i="2" s="1"/>
  <c r="F341" i="11" s="1"/>
  <c r="F216" i="2"/>
  <c r="I216" i="2" s="1"/>
  <c r="F217" i="11" s="1"/>
  <c r="F88" i="2"/>
  <c r="I88" i="2" s="1"/>
  <c r="F89" i="11" s="1"/>
  <c r="F28" i="2"/>
  <c r="I28" i="2" s="1"/>
  <c r="F29" i="11" s="1"/>
  <c r="F336" i="2"/>
  <c r="I336" i="2" s="1"/>
  <c r="F337" i="11" s="1"/>
  <c r="F256" i="2"/>
  <c r="I256" i="2" s="1"/>
  <c r="F257" i="11" s="1"/>
  <c r="F128" i="2"/>
  <c r="I128" i="2" s="1"/>
  <c r="F129" i="11" s="1"/>
  <c r="F40" i="2"/>
  <c r="I40" i="2" s="1"/>
  <c r="F41" i="11" s="1"/>
  <c r="F296" i="2"/>
  <c r="I296" i="2" s="1"/>
  <c r="F297" i="11" s="1"/>
  <c r="F168" i="2"/>
  <c r="I168" i="2" s="1"/>
  <c r="F169" i="11" s="1"/>
  <c r="F43" i="2"/>
  <c r="I43" i="2" s="1"/>
  <c r="F44" i="11" s="1"/>
  <c r="F292" i="2"/>
  <c r="I292" i="2" s="1"/>
  <c r="F293" i="11" s="1"/>
  <c r="F228" i="2"/>
  <c r="I228" i="2" s="1"/>
  <c r="F229" i="11" s="1"/>
  <c r="F164" i="2"/>
  <c r="I164" i="2" s="1"/>
  <c r="F165" i="11" s="1"/>
  <c r="F100" i="2"/>
  <c r="I100" i="2" s="1"/>
  <c r="F101" i="11" s="1"/>
  <c r="F344" i="2"/>
  <c r="I344" i="2" s="1"/>
  <c r="F345" i="11" s="1"/>
  <c r="F284" i="2"/>
  <c r="I284" i="2" s="1"/>
  <c r="F285" i="11" s="1"/>
  <c r="F220" i="2"/>
  <c r="I220" i="2" s="1"/>
  <c r="F221" i="11" s="1"/>
  <c r="F156" i="2"/>
  <c r="I156" i="2" s="1"/>
  <c r="F157" i="11" s="1"/>
  <c r="F92" i="2"/>
  <c r="I92" i="2" s="1"/>
  <c r="F93" i="11" s="1"/>
  <c r="F316" i="2"/>
  <c r="I316" i="2" s="1"/>
  <c r="F317" i="11" s="1"/>
  <c r="F208" i="2"/>
  <c r="I208" i="2" s="1"/>
  <c r="F209" i="11" s="1"/>
  <c r="F80" i="2"/>
  <c r="I80" i="2" s="1"/>
  <c r="F81" i="11" s="1"/>
  <c r="F23" i="2"/>
  <c r="I23" i="2" s="1"/>
  <c r="F24" i="11" s="1"/>
  <c r="F321" i="2"/>
  <c r="I321" i="2" s="1"/>
  <c r="F322" i="11" s="1"/>
  <c r="F184" i="2"/>
  <c r="I184" i="2" s="1"/>
  <c r="F185" i="11" s="1"/>
  <c r="F56" i="2"/>
  <c r="I56" i="2" s="1"/>
  <c r="F57" i="11" s="1"/>
  <c r="F19" i="2"/>
  <c r="I19" i="2" s="1"/>
  <c r="F20" i="11" s="1"/>
  <c r="F324" i="2"/>
  <c r="I324" i="2" s="1"/>
  <c r="F325" i="11" s="1"/>
  <c r="F224" i="2"/>
  <c r="I224" i="2" s="1"/>
  <c r="F225" i="11" s="1"/>
  <c r="F96" i="2"/>
  <c r="I96" i="2" s="1"/>
  <c r="F97" i="11" s="1"/>
  <c r="F31" i="2"/>
  <c r="I31" i="2" s="1"/>
  <c r="F32" i="11" s="1"/>
  <c r="F332" i="2"/>
  <c r="I332" i="2" s="1"/>
  <c r="F333" i="11" s="1"/>
  <c r="F264" i="2"/>
  <c r="I264" i="2" s="1"/>
  <c r="F265" i="11" s="1"/>
  <c r="F136" i="2"/>
  <c r="I136" i="2" s="1"/>
  <c r="F137" i="11" s="1"/>
  <c r="F36" i="2"/>
  <c r="I36" i="2" s="1"/>
  <c r="F37" i="11" s="1"/>
  <c r="F358" i="2"/>
  <c r="I358" i="2" s="1"/>
  <c r="F359" i="11" s="1"/>
  <c r="F276" i="2"/>
  <c r="I276" i="2" s="1"/>
  <c r="F277" i="11" s="1"/>
  <c r="F212" i="2"/>
  <c r="I212" i="2" s="1"/>
  <c r="F213" i="11" s="1"/>
  <c r="F148" i="2"/>
  <c r="I148" i="2" s="1"/>
  <c r="F149" i="11" s="1"/>
  <c r="F84" i="2"/>
  <c r="I84" i="2" s="1"/>
  <c r="F85" i="11" s="1"/>
  <c r="F318" i="2"/>
  <c r="I318" i="2" s="1"/>
  <c r="F319" i="11" s="1"/>
  <c r="F268" i="2"/>
  <c r="I268" i="2" s="1"/>
  <c r="F269" i="11" s="1"/>
  <c r="F204" i="2"/>
  <c r="I204" i="2" s="1"/>
  <c r="F205" i="11" s="1"/>
  <c r="F140" i="2"/>
  <c r="I140" i="2" s="1"/>
  <c r="F141" i="11" s="1"/>
  <c r="F76" i="2"/>
  <c r="I76" i="2" s="1"/>
  <c r="F77" i="11" s="1"/>
  <c r="F304" i="2"/>
  <c r="I304" i="2" s="1"/>
  <c r="F305" i="11" s="1"/>
  <c r="F176" i="2"/>
  <c r="I176" i="2" s="1"/>
  <c r="F177" i="11" s="1"/>
  <c r="F48" i="2"/>
  <c r="I48" i="2" s="1"/>
  <c r="F49" i="11" s="1"/>
  <c r="F16" i="2"/>
  <c r="I16" i="2" s="1"/>
  <c r="F17" i="11" s="1"/>
  <c r="F280" i="2"/>
  <c r="I280" i="2" s="1"/>
  <c r="F281" i="11" s="1"/>
  <c r="F152" i="2"/>
  <c r="I152" i="2" s="1"/>
  <c r="F153" i="11" s="1"/>
  <c r="F44" i="2"/>
  <c r="I44" i="2" s="1"/>
  <c r="F45" i="11" s="1"/>
  <c r="F12" i="2"/>
  <c r="I12" i="2" s="1"/>
  <c r="F13" i="11" s="1"/>
  <c r="F305" i="2"/>
  <c r="I305" i="2" s="1"/>
  <c r="F306" i="11" s="1"/>
  <c r="F192" i="2"/>
  <c r="I192" i="2" s="1"/>
  <c r="F193" i="11" s="1"/>
  <c r="F64" i="2"/>
  <c r="I64" i="2" s="1"/>
  <c r="F65" i="11" s="1"/>
  <c r="F24" i="2"/>
  <c r="I24" i="2" s="1"/>
  <c r="F25" i="11" s="1"/>
  <c r="F320" i="2"/>
  <c r="I320" i="2" s="1"/>
  <c r="F321" i="11" s="1"/>
  <c r="F232" i="2"/>
  <c r="I232" i="2" s="1"/>
  <c r="F233" i="11" s="1"/>
  <c r="F104" i="2"/>
  <c r="I104" i="2" s="1"/>
  <c r="F105" i="11" s="1"/>
  <c r="F27" i="2"/>
  <c r="I27" i="2" s="1"/>
  <c r="F28" i="11" s="1"/>
  <c r="F334" i="2"/>
  <c r="I334" i="2" s="1"/>
  <c r="F335" i="11" s="1"/>
  <c r="F260" i="2"/>
  <c r="I260" i="2" s="1"/>
  <c r="F261" i="11" s="1"/>
  <c r="F196" i="2"/>
  <c r="I196" i="2" s="1"/>
  <c r="F197" i="11" s="1"/>
  <c r="F132" i="2"/>
  <c r="I132" i="2" s="1"/>
  <c r="F133" i="11" s="1"/>
  <c r="F68" i="2"/>
  <c r="I68" i="2" s="1"/>
  <c r="F69" i="11" s="1"/>
  <c r="F366" i="2"/>
  <c r="I366" i="2" s="1"/>
  <c r="F367" i="11" s="1"/>
  <c r="F312" i="2"/>
  <c r="I312" i="2" s="1"/>
  <c r="F313" i="11" s="1"/>
  <c r="F252" i="2"/>
  <c r="I252" i="2" s="1"/>
  <c r="F253" i="11" s="1"/>
  <c r="F188" i="2"/>
  <c r="I188" i="2" s="1"/>
  <c r="F189" i="11" s="1"/>
  <c r="F124" i="2"/>
  <c r="I124" i="2" s="1"/>
  <c r="F125" i="11" s="1"/>
  <c r="F60" i="2"/>
  <c r="I60" i="2" s="1"/>
  <c r="F61" i="11" s="1"/>
  <c r="F354" i="2"/>
  <c r="I354" i="2" s="1"/>
  <c r="F355" i="11" s="1"/>
  <c r="F272" i="2"/>
  <c r="I272" i="2" s="1"/>
  <c r="F273" i="11" s="1"/>
  <c r="F144" i="2"/>
  <c r="I144" i="2" s="1"/>
  <c r="F145" i="11" s="1"/>
  <c r="F39" i="2"/>
  <c r="I39" i="2" s="1"/>
  <c r="F40" i="11" s="1"/>
  <c r="F362" i="2"/>
  <c r="I362" i="2" s="1"/>
  <c r="F363" i="11" s="1"/>
  <c r="F248" i="2"/>
  <c r="I248" i="2" s="1"/>
  <c r="F249" i="11" s="1"/>
  <c r="F120" i="2"/>
  <c r="I120" i="2" s="1"/>
  <c r="F121" i="11" s="1"/>
  <c r="F35" i="2"/>
  <c r="I35" i="2" s="1"/>
  <c r="F36" i="11" s="1"/>
  <c r="F348" i="2"/>
  <c r="I348" i="2" s="1"/>
  <c r="F349" i="11" s="1"/>
  <c r="F288" i="2"/>
  <c r="I288" i="2" s="1"/>
  <c r="F289" i="11" s="1"/>
  <c r="F160" i="2"/>
  <c r="I160" i="2" s="1"/>
  <c r="F161" i="11" s="1"/>
  <c r="F47" i="2"/>
  <c r="I47" i="2" s="1"/>
  <c r="F48" i="11" s="1"/>
  <c r="F15" i="2"/>
  <c r="I15" i="2" s="1"/>
  <c r="F16" i="11" s="1"/>
  <c r="F308" i="2"/>
  <c r="I308" i="2" s="1"/>
  <c r="F309" i="11" s="1"/>
  <c r="F200" i="2"/>
  <c r="I200" i="2" s="1"/>
  <c r="F201" i="11" s="1"/>
  <c r="F72" i="2"/>
  <c r="I72" i="2" s="1"/>
  <c r="F73" i="11" s="1"/>
  <c r="F20" i="2"/>
  <c r="I20" i="2" s="1"/>
  <c r="F21" i="11" s="1"/>
  <c r="F328" i="2"/>
  <c r="I328" i="2" s="1"/>
  <c r="F329" i="11" s="1"/>
  <c r="F244" i="2"/>
  <c r="I244" i="2" s="1"/>
  <c r="F245" i="11" s="1"/>
  <c r="F180" i="2"/>
  <c r="I180" i="2" s="1"/>
  <c r="F181" i="11" s="1"/>
  <c r="F116" i="2"/>
  <c r="I116" i="2" s="1"/>
  <c r="F117" i="11" s="1"/>
  <c r="F52" i="2"/>
  <c r="I52" i="2" s="1"/>
  <c r="F53" i="11" s="1"/>
  <c r="F350" i="2"/>
  <c r="I350" i="2" s="1"/>
  <c r="F351" i="11" s="1"/>
  <c r="F300" i="2"/>
  <c r="I300" i="2" s="1"/>
  <c r="F301" i="11" s="1"/>
  <c r="F236" i="2"/>
  <c r="I236" i="2" s="1"/>
  <c r="F237" i="11" s="1"/>
  <c r="F172" i="2"/>
  <c r="I172" i="2" s="1"/>
  <c r="F173" i="11" s="1"/>
  <c r="F108" i="2"/>
  <c r="I108" i="2" s="1"/>
  <c r="F109" i="11" s="1"/>
  <c r="F4" i="2"/>
  <c r="H4" i="2"/>
  <c r="E5" i="11" s="1"/>
  <c r="H10" i="2"/>
  <c r="E11" i="11" s="1"/>
  <c r="F10" i="2"/>
  <c r="H9" i="2"/>
  <c r="E10" i="11" s="1"/>
  <c r="F9" i="2"/>
  <c r="F11" i="2"/>
  <c r="H11" i="2"/>
  <c r="E12" i="11" s="1"/>
  <c r="H8" i="2"/>
  <c r="E9" i="11" s="1"/>
  <c r="F8" i="2"/>
  <c r="H5" i="2"/>
  <c r="E6" i="11" s="1"/>
  <c r="F5" i="2"/>
  <c r="F7" i="2"/>
  <c r="H7" i="2"/>
  <c r="E8" i="11" s="1"/>
  <c r="H6" i="2"/>
  <c r="E7" i="11" s="1"/>
  <c r="F6" i="2"/>
  <c r="G11" i="2" l="1"/>
  <c r="D12" i="11" s="1"/>
  <c r="I11" i="2"/>
  <c r="F12" i="11" s="1"/>
  <c r="G7" i="2"/>
  <c r="D8" i="11" s="1"/>
  <c r="I7" i="2"/>
  <c r="F8" i="11" s="1"/>
  <c r="G6" i="2"/>
  <c r="D7" i="11" s="1"/>
  <c r="I6" i="2"/>
  <c r="F7" i="11" s="1"/>
  <c r="G5" i="2"/>
  <c r="D6" i="11" s="1"/>
  <c r="I5" i="2"/>
  <c r="F6" i="11" s="1"/>
  <c r="G10" i="2"/>
  <c r="D11" i="11" s="1"/>
  <c r="I10" i="2"/>
  <c r="F11" i="11" s="1"/>
  <c r="G8" i="2"/>
  <c r="D9" i="11" s="1"/>
  <c r="I8" i="2"/>
  <c r="F9" i="11" s="1"/>
  <c r="G9" i="2"/>
  <c r="D10" i="11" s="1"/>
  <c r="I9" i="2"/>
  <c r="F10" i="11" s="1"/>
  <c r="G300" i="2"/>
  <c r="G52" i="2"/>
  <c r="G328" i="2"/>
  <c r="G308" i="2"/>
  <c r="D309" i="11" s="1"/>
  <c r="G288" i="2"/>
  <c r="G120" i="2"/>
  <c r="G144" i="2"/>
  <c r="G60" i="2"/>
  <c r="G312" i="2"/>
  <c r="G68" i="2"/>
  <c r="G334" i="2"/>
  <c r="G320" i="2"/>
  <c r="G305" i="2"/>
  <c r="G152" i="2"/>
  <c r="G176" i="2"/>
  <c r="G76" i="2"/>
  <c r="G318" i="2"/>
  <c r="G84" i="2"/>
  <c r="G358" i="2"/>
  <c r="D359" i="11" s="1"/>
  <c r="G332" i="2"/>
  <c r="G324" i="2"/>
  <c r="G184" i="2"/>
  <c r="G208" i="2"/>
  <c r="G92" i="2"/>
  <c r="G344" i="2"/>
  <c r="G100" i="2"/>
  <c r="G336" i="2"/>
  <c r="G216" i="2"/>
  <c r="D217" i="11" s="1"/>
  <c r="G240" i="2"/>
  <c r="G359" i="2"/>
  <c r="D360" i="11" s="1"/>
  <c r="G323" i="2"/>
  <c r="G255" i="2"/>
  <c r="G218" i="2"/>
  <c r="G181" i="2"/>
  <c r="G127" i="2"/>
  <c r="G90" i="2"/>
  <c r="G53" i="2"/>
  <c r="G345" i="2"/>
  <c r="G307" i="2"/>
  <c r="G263" i="2"/>
  <c r="G226" i="2"/>
  <c r="G189" i="2"/>
  <c r="G135" i="2"/>
  <c r="G98" i="2"/>
  <c r="G61" i="2"/>
  <c r="G353" i="2"/>
  <c r="D354" i="11" s="1"/>
  <c r="G303" i="2"/>
  <c r="G266" i="2"/>
  <c r="G229" i="2"/>
  <c r="G175" i="2"/>
  <c r="G138" i="2"/>
  <c r="G101" i="2"/>
  <c r="G38" i="2"/>
  <c r="G339" i="2"/>
  <c r="G274" i="2"/>
  <c r="G237" i="2"/>
  <c r="G183" i="2"/>
  <c r="G146" i="2"/>
  <c r="G109" i="2"/>
  <c r="G55" i="2"/>
  <c r="G355" i="2"/>
  <c r="D356" i="11" s="1"/>
  <c r="G343" i="2"/>
  <c r="G314" i="2"/>
  <c r="G289" i="2"/>
  <c r="G270" i="2"/>
  <c r="G251" i="2"/>
  <c r="G225" i="2"/>
  <c r="G206" i="2"/>
  <c r="G187" i="2"/>
  <c r="G161" i="2"/>
  <c r="G142" i="2"/>
  <c r="G123" i="2"/>
  <c r="G97" i="2"/>
  <c r="G78" i="2"/>
  <c r="G59" i="2"/>
  <c r="G25" i="2"/>
  <c r="G341" i="2"/>
  <c r="G327" i="2"/>
  <c r="G294" i="2"/>
  <c r="G275" i="2"/>
  <c r="G249" i="2"/>
  <c r="G230" i="2"/>
  <c r="G211" i="2"/>
  <c r="G185" i="2"/>
  <c r="D186" i="11" s="1"/>
  <c r="G166" i="2"/>
  <c r="G147" i="2"/>
  <c r="G121" i="2"/>
  <c r="G102" i="2"/>
  <c r="G83" i="2"/>
  <c r="G57" i="2"/>
  <c r="G37" i="2"/>
  <c r="G108" i="2"/>
  <c r="G350" i="2"/>
  <c r="G116" i="2"/>
  <c r="G20" i="2"/>
  <c r="G15" i="2"/>
  <c r="G348" i="2"/>
  <c r="G248" i="2"/>
  <c r="G272" i="2"/>
  <c r="G124" i="2"/>
  <c r="D125" i="11" s="1"/>
  <c r="G366" i="2"/>
  <c r="D367" i="11" s="1"/>
  <c r="G132" i="2"/>
  <c r="G27" i="2"/>
  <c r="G24" i="2"/>
  <c r="G280" i="2"/>
  <c r="G304" i="2"/>
  <c r="G140" i="2"/>
  <c r="G148" i="2"/>
  <c r="G36" i="2"/>
  <c r="G31" i="2"/>
  <c r="G321" i="2"/>
  <c r="G316" i="2"/>
  <c r="G156" i="2"/>
  <c r="G164" i="2"/>
  <c r="G43" i="2"/>
  <c r="G40" i="2"/>
  <c r="G340" i="2"/>
  <c r="G337" i="2"/>
  <c r="G347" i="2"/>
  <c r="G287" i="2"/>
  <c r="G250" i="2"/>
  <c r="G213" i="2"/>
  <c r="G159" i="2"/>
  <c r="G122" i="2"/>
  <c r="G85" i="2"/>
  <c r="G46" i="2"/>
  <c r="G331" i="2"/>
  <c r="G295" i="2"/>
  <c r="G258" i="2"/>
  <c r="G221" i="2"/>
  <c r="G167" i="2"/>
  <c r="G130" i="2"/>
  <c r="G93" i="2"/>
  <c r="G42" i="2"/>
  <c r="G329" i="2"/>
  <c r="G298" i="2"/>
  <c r="G261" i="2"/>
  <c r="G207" i="2"/>
  <c r="G170" i="2"/>
  <c r="G133" i="2"/>
  <c r="G79" i="2"/>
  <c r="G22" i="2"/>
  <c r="G361" i="2"/>
  <c r="D362" i="11" s="1"/>
  <c r="G313" i="2"/>
  <c r="G269" i="2"/>
  <c r="G215" i="2"/>
  <c r="G178" i="2"/>
  <c r="G141" i="2"/>
  <c r="G87" i="2"/>
  <c r="G50" i="2"/>
  <c r="G352" i="2"/>
  <c r="D353" i="11" s="1"/>
  <c r="G325" i="2"/>
  <c r="G311" i="2"/>
  <c r="G286" i="2"/>
  <c r="G267" i="2"/>
  <c r="G241" i="2"/>
  <c r="G222" i="2"/>
  <c r="G203" i="2"/>
  <c r="G177" i="2"/>
  <c r="G158" i="2"/>
  <c r="G139" i="2"/>
  <c r="G113" i="2"/>
  <c r="G94" i="2"/>
  <c r="D95" i="11" s="1"/>
  <c r="G75" i="2"/>
  <c r="G49" i="2"/>
  <c r="G17" i="2"/>
  <c r="G363" i="2"/>
  <c r="D364" i="11" s="1"/>
  <c r="G338" i="2"/>
  <c r="D339" i="11" s="1"/>
  <c r="G309" i="2"/>
  <c r="G291" i="2"/>
  <c r="G265" i="2"/>
  <c r="G246" i="2"/>
  <c r="G227" i="2"/>
  <c r="G201" i="2"/>
  <c r="G182" i="2"/>
  <c r="G163" i="2"/>
  <c r="G137" i="2"/>
  <c r="G118" i="2"/>
  <c r="G99" i="2"/>
  <c r="G73" i="2"/>
  <c r="G54" i="2"/>
  <c r="G29" i="2"/>
  <c r="G47" i="2"/>
  <c r="G362" i="2"/>
  <c r="D363" i="11" s="1"/>
  <c r="G354" i="2"/>
  <c r="D355" i="11" s="1"/>
  <c r="G188" i="2"/>
  <c r="G196" i="2"/>
  <c r="G104" i="2"/>
  <c r="G64" i="2"/>
  <c r="G12" i="2"/>
  <c r="G16" i="2"/>
  <c r="G204" i="2"/>
  <c r="G212" i="2"/>
  <c r="G136" i="2"/>
  <c r="G96" i="2"/>
  <c r="G19" i="2"/>
  <c r="G23" i="2"/>
  <c r="G220" i="2"/>
  <c r="G228" i="2"/>
  <c r="G168" i="2"/>
  <c r="G128" i="2"/>
  <c r="G28" i="2"/>
  <c r="G32" i="2"/>
  <c r="G342" i="2"/>
  <c r="G282" i="2"/>
  <c r="G245" i="2"/>
  <c r="G191" i="2"/>
  <c r="G154" i="2"/>
  <c r="G117" i="2"/>
  <c r="G63" i="2"/>
  <c r="D64" i="11" s="1"/>
  <c r="G30" i="2"/>
  <c r="G326" i="2"/>
  <c r="G290" i="2"/>
  <c r="G253" i="2"/>
  <c r="G199" i="2"/>
  <c r="G162" i="2"/>
  <c r="G125" i="2"/>
  <c r="G71" i="2"/>
  <c r="G26" i="2"/>
  <c r="G315" i="2"/>
  <c r="G293" i="2"/>
  <c r="G239" i="2"/>
  <c r="G202" i="2"/>
  <c r="G165" i="2"/>
  <c r="G111" i="2"/>
  <c r="G74" i="2"/>
  <c r="G356" i="2"/>
  <c r="D357" i="11" s="1"/>
  <c r="G301" i="2"/>
  <c r="G247" i="2"/>
  <c r="D248" i="11" s="1"/>
  <c r="G210" i="2"/>
  <c r="G173" i="2"/>
  <c r="G119" i="2"/>
  <c r="G82" i="2"/>
  <c r="G34" i="2"/>
  <c r="G368" i="2"/>
  <c r="D369" i="11" s="1"/>
  <c r="G349" i="2"/>
  <c r="G322" i="2"/>
  <c r="G302" i="2"/>
  <c r="G283" i="2"/>
  <c r="G257" i="2"/>
  <c r="G238" i="2"/>
  <c r="G219" i="2"/>
  <c r="G193" i="2"/>
  <c r="G174" i="2"/>
  <c r="G155" i="2"/>
  <c r="D156" i="11" s="1"/>
  <c r="G129" i="2"/>
  <c r="G110" i="2"/>
  <c r="G91" i="2"/>
  <c r="G65" i="2"/>
  <c r="G41" i="2"/>
  <c r="G360" i="2"/>
  <c r="D361" i="11" s="1"/>
  <c r="G333" i="2"/>
  <c r="G306" i="2"/>
  <c r="G281" i="2"/>
  <c r="G262" i="2"/>
  <c r="G243" i="2"/>
  <c r="G217" i="2"/>
  <c r="G198" i="2"/>
  <c r="G179" i="2"/>
  <c r="G153" i="2"/>
  <c r="G134" i="2"/>
  <c r="G115" i="2"/>
  <c r="G89" i="2"/>
  <c r="G70" i="2"/>
  <c r="G51" i="2"/>
  <c r="G21" i="2"/>
  <c r="G172" i="2"/>
  <c r="G180" i="2"/>
  <c r="G72" i="2"/>
  <c r="G236" i="2"/>
  <c r="G244" i="2"/>
  <c r="G200" i="2"/>
  <c r="G160" i="2"/>
  <c r="G35" i="2"/>
  <c r="D36" i="11" s="1"/>
  <c r="G39" i="2"/>
  <c r="G252" i="2"/>
  <c r="G260" i="2"/>
  <c r="G232" i="2"/>
  <c r="G192" i="2"/>
  <c r="G44" i="2"/>
  <c r="G48" i="2"/>
  <c r="G268" i="2"/>
  <c r="G276" i="2"/>
  <c r="G264" i="2"/>
  <c r="G224" i="2"/>
  <c r="G56" i="2"/>
  <c r="G80" i="2"/>
  <c r="G284" i="2"/>
  <c r="G292" i="2"/>
  <c r="G296" i="2"/>
  <c r="G256" i="2"/>
  <c r="G88" i="2"/>
  <c r="G112" i="2"/>
  <c r="G364" i="2"/>
  <c r="D365" i="11" s="1"/>
  <c r="G335" i="2"/>
  <c r="G277" i="2"/>
  <c r="D278" i="11" s="1"/>
  <c r="G223" i="2"/>
  <c r="G186" i="2"/>
  <c r="G149" i="2"/>
  <c r="G95" i="2"/>
  <c r="G58" i="2"/>
  <c r="G14" i="2"/>
  <c r="G367" i="2"/>
  <c r="D368" i="11" s="1"/>
  <c r="G319" i="2"/>
  <c r="G285" i="2"/>
  <c r="G231" i="2"/>
  <c r="G194" i="2"/>
  <c r="G157" i="2"/>
  <c r="G103" i="2"/>
  <c r="G66" i="2"/>
  <c r="G310" i="2"/>
  <c r="G271" i="2"/>
  <c r="G234" i="2"/>
  <c r="G197" i="2"/>
  <c r="G143" i="2"/>
  <c r="G106" i="2"/>
  <c r="G69" i="2"/>
  <c r="G351" i="2"/>
  <c r="D352" i="11" s="1"/>
  <c r="G279" i="2"/>
  <c r="G242" i="2"/>
  <c r="G205" i="2"/>
  <c r="G151" i="2"/>
  <c r="G114" i="2"/>
  <c r="G77" i="2"/>
  <c r="G18" i="2"/>
  <c r="G365" i="2"/>
  <c r="D366" i="11" s="1"/>
  <c r="G346" i="2"/>
  <c r="G317" i="2"/>
  <c r="G299" i="2"/>
  <c r="G273" i="2"/>
  <c r="G254" i="2"/>
  <c r="G235" i="2"/>
  <c r="G209" i="2"/>
  <c r="G190" i="2"/>
  <c r="G171" i="2"/>
  <c r="G145" i="2"/>
  <c r="G126" i="2"/>
  <c r="G107" i="2"/>
  <c r="G81" i="2"/>
  <c r="G62" i="2"/>
  <c r="G33" i="2"/>
  <c r="G357" i="2"/>
  <c r="D358" i="11" s="1"/>
  <c r="G330" i="2"/>
  <c r="G297" i="2"/>
  <c r="G278" i="2"/>
  <c r="G259" i="2"/>
  <c r="G233" i="2"/>
  <c r="G214" i="2"/>
  <c r="G195" i="2"/>
  <c r="G169" i="2"/>
  <c r="G150" i="2"/>
  <c r="G131" i="2"/>
  <c r="G105" i="2"/>
  <c r="G86" i="2"/>
  <c r="G67" i="2"/>
  <c r="G45" i="2"/>
  <c r="G13" i="2"/>
  <c r="G4" i="2"/>
  <c r="D5" i="11" s="1"/>
  <c r="I4" i="2"/>
  <c r="F5" i="11" s="1"/>
  <c r="D170" i="11" l="1"/>
  <c r="D108" i="11"/>
  <c r="D15" i="11"/>
  <c r="D68" i="11"/>
  <c r="D151" i="11"/>
  <c r="D234" i="11"/>
  <c r="D331" i="11"/>
  <c r="D82" i="11"/>
  <c r="D172" i="11"/>
  <c r="D255" i="11"/>
  <c r="D347" i="11"/>
  <c r="D115" i="11"/>
  <c r="D280" i="11"/>
  <c r="D144" i="11"/>
  <c r="D311" i="11"/>
  <c r="D195" i="11"/>
  <c r="D150" i="11"/>
  <c r="D336" i="11"/>
  <c r="D257" i="11"/>
  <c r="D81" i="11"/>
  <c r="D277" i="11"/>
  <c r="D193" i="11"/>
  <c r="D40" i="11"/>
  <c r="D245" i="11"/>
  <c r="D173" i="11"/>
  <c r="D90" i="11"/>
  <c r="D180" i="11"/>
  <c r="D263" i="11"/>
  <c r="D111" i="11"/>
  <c r="D194" i="11"/>
  <c r="D284" i="11"/>
  <c r="D174" i="11"/>
  <c r="D203" i="11"/>
  <c r="D27" i="11"/>
  <c r="D200" i="11"/>
  <c r="D31" i="11"/>
  <c r="D192" i="11"/>
  <c r="D33" i="11"/>
  <c r="D229" i="11"/>
  <c r="D97" i="11"/>
  <c r="D17" i="11"/>
  <c r="D197" i="11"/>
  <c r="D48" i="11"/>
  <c r="D100" i="11"/>
  <c r="D183" i="11"/>
  <c r="D266" i="11"/>
  <c r="D178" i="11"/>
  <c r="D268" i="11"/>
  <c r="D179" i="11"/>
  <c r="D171" i="11"/>
  <c r="D330" i="11"/>
  <c r="D168" i="11"/>
  <c r="D332" i="11"/>
  <c r="D160" i="11"/>
  <c r="D348" i="11"/>
  <c r="D44" i="11"/>
  <c r="D322" i="11"/>
  <c r="D141" i="11"/>
  <c r="D28" i="11"/>
  <c r="D273" i="11"/>
  <c r="D21" i="11"/>
  <c r="D38" i="11"/>
  <c r="D122" i="11"/>
  <c r="D212" i="11"/>
  <c r="D295" i="11"/>
  <c r="D60" i="11"/>
  <c r="D143" i="11"/>
  <c r="D226" i="11"/>
  <c r="D315" i="11"/>
  <c r="D110" i="11"/>
  <c r="D275" i="11"/>
  <c r="D139" i="11"/>
  <c r="D304" i="11"/>
  <c r="D136" i="11"/>
  <c r="D308" i="11"/>
  <c r="D128" i="11"/>
  <c r="D324" i="11"/>
  <c r="D337" i="11"/>
  <c r="D209" i="11"/>
  <c r="D177" i="11"/>
  <c r="D335" i="11"/>
  <c r="D145" i="11"/>
  <c r="D329" i="11"/>
  <c r="D191" i="11"/>
  <c r="D152" i="11"/>
  <c r="D67" i="11"/>
  <c r="D187" i="11"/>
  <c r="D269" i="11"/>
  <c r="D46" i="11"/>
  <c r="D215" i="11"/>
  <c r="D146" i="11"/>
  <c r="D318" i="11"/>
  <c r="D78" i="11"/>
  <c r="D107" i="11"/>
  <c r="D158" i="11"/>
  <c r="D96" i="11"/>
  <c r="D285" i="11"/>
  <c r="D265" i="11"/>
  <c r="D45" i="11"/>
  <c r="D253" i="11"/>
  <c r="D201" i="11"/>
  <c r="D181" i="11"/>
  <c r="D71" i="11"/>
  <c r="D154" i="11"/>
  <c r="D244" i="11"/>
  <c r="D334" i="11"/>
  <c r="D92" i="11"/>
  <c r="D175" i="11"/>
  <c r="D258" i="11"/>
  <c r="D350" i="11"/>
  <c r="D120" i="11"/>
  <c r="D302" i="11"/>
  <c r="D166" i="11"/>
  <c r="D316" i="11"/>
  <c r="D163" i="11"/>
  <c r="D327" i="11"/>
  <c r="D155" i="11"/>
  <c r="D343" i="11"/>
  <c r="D169" i="11"/>
  <c r="D20" i="11"/>
  <c r="D205" i="11"/>
  <c r="D105" i="11"/>
  <c r="D74" i="11"/>
  <c r="D164" i="11"/>
  <c r="D247" i="11"/>
  <c r="D76" i="11"/>
  <c r="D159" i="11"/>
  <c r="D242" i="11"/>
  <c r="D326" i="11"/>
  <c r="D142" i="11"/>
  <c r="D314" i="11"/>
  <c r="D134" i="11"/>
  <c r="D299" i="11"/>
  <c r="D131" i="11"/>
  <c r="D296" i="11"/>
  <c r="D123" i="11"/>
  <c r="D288" i="11"/>
  <c r="D41" i="11"/>
  <c r="D317" i="11"/>
  <c r="D149" i="11"/>
  <c r="D25" i="11"/>
  <c r="D16" i="11"/>
  <c r="D109" i="11"/>
  <c r="D103" i="11"/>
  <c r="D276" i="11"/>
  <c r="D26" i="11"/>
  <c r="D124" i="11"/>
  <c r="D207" i="11"/>
  <c r="D290" i="11"/>
  <c r="D56" i="11"/>
  <c r="D238" i="11"/>
  <c r="D102" i="11"/>
  <c r="D267" i="11"/>
  <c r="D99" i="11"/>
  <c r="D264" i="11"/>
  <c r="D91" i="11"/>
  <c r="D256" i="11"/>
  <c r="D93" i="11"/>
  <c r="D333" i="11"/>
  <c r="D77" i="11"/>
  <c r="D321" i="11"/>
  <c r="D61" i="11"/>
  <c r="D260" i="11"/>
  <c r="D274" i="11"/>
  <c r="D198" i="11"/>
  <c r="D233" i="11"/>
  <c r="D132" i="11"/>
  <c r="D298" i="11"/>
  <c r="D63" i="11"/>
  <c r="D236" i="11"/>
  <c r="D243" i="11"/>
  <c r="D272" i="11"/>
  <c r="D320" i="11"/>
  <c r="D89" i="11"/>
  <c r="D14" i="11"/>
  <c r="D106" i="11"/>
  <c r="D196" i="11"/>
  <c r="D279" i="11"/>
  <c r="D34" i="11"/>
  <c r="D127" i="11"/>
  <c r="D210" i="11"/>
  <c r="D300" i="11"/>
  <c r="D19" i="11"/>
  <c r="D206" i="11"/>
  <c r="D70" i="11"/>
  <c r="D235" i="11"/>
  <c r="D104" i="11"/>
  <c r="D286" i="11"/>
  <c r="D59" i="11"/>
  <c r="D224" i="11"/>
  <c r="D113" i="11"/>
  <c r="D293" i="11"/>
  <c r="D225" i="11"/>
  <c r="D49" i="11"/>
  <c r="D261" i="11"/>
  <c r="D161" i="11"/>
  <c r="D73" i="11"/>
  <c r="D52" i="11"/>
  <c r="D135" i="11"/>
  <c r="D218" i="11"/>
  <c r="D307" i="11"/>
  <c r="D66" i="11"/>
  <c r="D239" i="11"/>
  <c r="D323" i="11"/>
  <c r="D83" i="11"/>
  <c r="D112" i="11"/>
  <c r="D294" i="11"/>
  <c r="D126" i="11"/>
  <c r="D291" i="11"/>
  <c r="D118" i="11"/>
  <c r="D283" i="11"/>
  <c r="D129" i="11"/>
  <c r="D24" i="11"/>
  <c r="D213" i="11"/>
  <c r="D65" i="11"/>
  <c r="D55" i="11"/>
  <c r="D138" i="11"/>
  <c r="D228" i="11"/>
  <c r="D310" i="11"/>
  <c r="D50" i="11"/>
  <c r="D140" i="11"/>
  <c r="D223" i="11"/>
  <c r="D312" i="11"/>
  <c r="D88" i="11"/>
  <c r="D270" i="11"/>
  <c r="D80" i="11"/>
  <c r="D262" i="11"/>
  <c r="D94" i="11"/>
  <c r="D259" i="11"/>
  <c r="D86" i="11"/>
  <c r="D251" i="11"/>
  <c r="D341" i="11"/>
  <c r="D157" i="11"/>
  <c r="D37" i="11"/>
  <c r="D281" i="11"/>
  <c r="D349" i="11"/>
  <c r="D351" i="11"/>
  <c r="D84" i="11"/>
  <c r="D167" i="11"/>
  <c r="D250" i="11"/>
  <c r="D342" i="11"/>
  <c r="D98" i="11"/>
  <c r="D188" i="11"/>
  <c r="D271" i="11"/>
  <c r="D184" i="11"/>
  <c r="D39" i="11"/>
  <c r="D230" i="11"/>
  <c r="D62" i="11"/>
  <c r="D227" i="11"/>
  <c r="D54" i="11"/>
  <c r="D219" i="11"/>
  <c r="D241" i="11"/>
  <c r="D345" i="11"/>
  <c r="D325" i="11"/>
  <c r="D319" i="11"/>
  <c r="D306" i="11"/>
  <c r="D313" i="11"/>
  <c r="D289" i="11"/>
  <c r="D301" i="11"/>
  <c r="D87" i="11"/>
  <c r="D232" i="11"/>
  <c r="D297" i="11"/>
  <c r="D57" i="11"/>
  <c r="D237" i="11"/>
  <c r="D22" i="11"/>
  <c r="D116" i="11"/>
  <c r="D199" i="11"/>
  <c r="D282" i="11"/>
  <c r="D42" i="11"/>
  <c r="D130" i="11"/>
  <c r="D220" i="11"/>
  <c r="D303" i="11"/>
  <c r="D35" i="11"/>
  <c r="D211" i="11"/>
  <c r="D75" i="11"/>
  <c r="D240" i="11"/>
  <c r="D72" i="11"/>
  <c r="D254" i="11"/>
  <c r="D246" i="11"/>
  <c r="D29" i="11"/>
  <c r="D221" i="11"/>
  <c r="D137" i="11"/>
  <c r="D13" i="11"/>
  <c r="D189" i="11"/>
  <c r="D30" i="11"/>
  <c r="D119" i="11"/>
  <c r="D202" i="11"/>
  <c r="D292" i="11"/>
  <c r="D18" i="11"/>
  <c r="D114" i="11"/>
  <c r="D204" i="11"/>
  <c r="D287" i="11"/>
  <c r="D51" i="11"/>
  <c r="D216" i="11"/>
  <c r="D23" i="11"/>
  <c r="D208" i="11"/>
  <c r="D43" i="11"/>
  <c r="D222" i="11"/>
  <c r="D47" i="11"/>
  <c r="D214" i="11"/>
  <c r="D338" i="11"/>
  <c r="D165" i="11"/>
  <c r="D32" i="11"/>
  <c r="D305" i="11"/>
  <c r="D133" i="11"/>
  <c r="D249" i="11"/>
  <c r="D117" i="11"/>
  <c r="D58" i="11"/>
  <c r="D148" i="11"/>
  <c r="D231" i="11"/>
  <c r="D328" i="11"/>
  <c r="D79" i="11"/>
  <c r="D162" i="11"/>
  <c r="D252" i="11"/>
  <c r="D344" i="11"/>
  <c r="D147" i="11"/>
  <c r="D340" i="11"/>
  <c r="D176" i="11"/>
  <c r="D190" i="11"/>
  <c r="D346" i="11"/>
  <c r="D182" i="11"/>
  <c r="D101" i="11"/>
  <c r="D185" i="11"/>
  <c r="D85" i="11"/>
  <c r="D153" i="11"/>
  <c r="D69" i="11"/>
  <c r="D121" i="11"/>
  <c r="D53" i="11"/>
</calcChain>
</file>

<file path=xl/comments1.xml><?xml version="1.0" encoding="utf-8"?>
<comments xmlns="http://schemas.openxmlformats.org/spreadsheetml/2006/main">
  <authors>
    <author>0wner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Ingrese el nombre de la localidad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Ingrese la latitud de la localidad en grados, minutos y segundos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Ingrese "S" para localidades del hemisferio sur y "N" para localidades del hemisferio norte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Ingresar la unidad elegida:
1 </t>
        </r>
        <r>
          <rPr>
            <sz val="9"/>
            <color indexed="81"/>
            <rFont val="Tahoma"/>
            <family val="2"/>
          </rPr>
          <t xml:space="preserve">para cal/cm2 min
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para MJ/m2 dia
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 para W/m2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para mm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María Elena Fernández Long</author>
  </authors>
  <commentList>
    <comment ref="G1" authorId="0">
      <text>
        <r>
          <rPr>
            <b/>
            <sz val="9"/>
            <color indexed="81"/>
            <rFont val="Tahoma"/>
            <charset val="1"/>
          </rPr>
          <t xml:space="preserve">Ingresar la unidad elegida:
1 </t>
        </r>
        <r>
          <rPr>
            <sz val="9"/>
            <color indexed="81"/>
            <rFont val="Tahoma"/>
            <family val="2"/>
          </rPr>
          <t>para cal/cm2 min</t>
        </r>
        <r>
          <rPr>
            <b/>
            <sz val="9"/>
            <color indexed="81"/>
            <rFont val="Tahoma"/>
            <charset val="1"/>
          </rPr>
          <t xml:space="preserve">
2 </t>
        </r>
        <r>
          <rPr>
            <sz val="9"/>
            <color indexed="81"/>
            <rFont val="Tahoma"/>
            <family val="2"/>
          </rPr>
          <t>para MJ/m2 dia</t>
        </r>
        <r>
          <rPr>
            <b/>
            <sz val="9"/>
            <color indexed="81"/>
            <rFont val="Tahoma"/>
            <charset val="1"/>
          </rPr>
          <t xml:space="preserve">
3 </t>
        </r>
        <r>
          <rPr>
            <sz val="9"/>
            <color indexed="81"/>
            <rFont val="Tahoma"/>
            <family val="2"/>
          </rPr>
          <t>para W/m2</t>
        </r>
        <r>
          <rPr>
            <b/>
            <sz val="9"/>
            <color indexed="81"/>
            <rFont val="Tahoma"/>
            <charset val="1"/>
          </rPr>
          <t xml:space="preserve">
4 </t>
        </r>
        <r>
          <rPr>
            <sz val="9"/>
            <color indexed="81"/>
            <rFont val="Tahoma"/>
            <family val="2"/>
          </rPr>
          <t>para mm</t>
        </r>
      </text>
    </comment>
    <comment ref="H1" authorId="0">
      <text>
        <r>
          <rPr>
            <sz val="9"/>
            <color indexed="81"/>
            <rFont val="Tahoma"/>
            <family val="2"/>
          </rPr>
          <t>Constante para pasaje de unidades según se elija en la celda anterior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Angulo horario de la salida del Sol</t>
        </r>
      </text>
    </comment>
  </commentList>
</comments>
</file>

<file path=xl/comments3.xml><?xml version="1.0" encoding="utf-8"?>
<comments xmlns="http://schemas.openxmlformats.org/spreadsheetml/2006/main">
  <authors>
    <author>0wner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Heliofanía Astronómica (HA) en horas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Fotoperíodo (F) en horas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Radiación Astronómica (RA)</t>
        </r>
      </text>
    </comment>
  </commentList>
</comments>
</file>

<file path=xl/sharedStrings.xml><?xml version="1.0" encoding="utf-8"?>
<sst xmlns="http://schemas.openxmlformats.org/spreadsheetml/2006/main" count="55" uniqueCount="50">
  <si>
    <t>Mes</t>
  </si>
  <si>
    <t>Día</t>
  </si>
  <si>
    <t>Lat [rad]</t>
  </si>
  <si>
    <t>Long [rad]</t>
  </si>
  <si>
    <t>Juliano</t>
  </si>
  <si>
    <t>HA</t>
  </si>
  <si>
    <t>Fotop</t>
  </si>
  <si>
    <t xml:space="preserve"> d </t>
  </si>
  <si>
    <t>(rad)</t>
  </si>
  <si>
    <t>Hs</t>
  </si>
  <si>
    <t>RA</t>
  </si>
  <si>
    <t>Cte. Solar (cal/cm2 min)</t>
  </si>
  <si>
    <t xml:space="preserve">cal/cm2 min  (1) </t>
  </si>
  <si>
    <t xml:space="preserve">MJ/m2 dia (2) </t>
  </si>
  <si>
    <t>W/m2 (3)</t>
  </si>
  <si>
    <t xml:space="preserve"> mm (4)</t>
  </si>
  <si>
    <t>Lat (')</t>
  </si>
  <si>
    <t>Lat (°)</t>
  </si>
  <si>
    <t>Hemisferio</t>
  </si>
  <si>
    <t>Cte. Solar (MJ/m2 min)</t>
  </si>
  <si>
    <t>Cte. Solar (W/m2)</t>
  </si>
  <si>
    <t>dr</t>
  </si>
  <si>
    <r>
      <t>w</t>
    </r>
    <r>
      <rPr>
        <vertAlign val="subscript"/>
        <sz val="11"/>
        <color theme="1"/>
        <rFont val="Calibri"/>
        <family val="2"/>
        <scheme val="minor"/>
      </rPr>
      <t>s</t>
    </r>
  </si>
  <si>
    <r>
      <t xml:space="preserve">s  </t>
    </r>
    <r>
      <rPr>
        <sz val="11"/>
        <color theme="1"/>
        <rFont val="Calibri"/>
        <family val="2"/>
        <scheme val="minor"/>
      </rPr>
      <t>(cal/cm2 °K4 min)</t>
    </r>
  </si>
  <si>
    <r>
      <t xml:space="preserve">s  </t>
    </r>
    <r>
      <rPr>
        <sz val="11"/>
        <color theme="1"/>
        <rFont val="Calibri"/>
        <family val="2"/>
        <scheme val="minor"/>
      </rPr>
      <t>(MJ/m2 °k4 dia)</t>
    </r>
  </si>
  <si>
    <r>
      <t xml:space="preserve">s  </t>
    </r>
    <r>
      <rPr>
        <sz val="11"/>
        <color theme="1"/>
        <rFont val="Calibri"/>
        <family val="2"/>
        <scheme val="minor"/>
      </rPr>
      <t>(cal/cm2 °K4 dia)</t>
    </r>
  </si>
  <si>
    <r>
      <t xml:space="preserve">s  </t>
    </r>
    <r>
      <rPr>
        <sz val="11"/>
        <color theme="1"/>
        <rFont val="Calibri"/>
        <family val="2"/>
        <scheme val="minor"/>
      </rPr>
      <t>(W/m2 °K4)</t>
    </r>
  </si>
  <si>
    <r>
      <t xml:space="preserve">s  </t>
    </r>
    <r>
      <rPr>
        <sz val="11"/>
        <color theme="1"/>
        <rFont val="Calibri"/>
        <family val="2"/>
        <scheme val="minor"/>
      </rPr>
      <t>(MJ/m2 °k4 min})</t>
    </r>
  </si>
  <si>
    <t>(hs)</t>
  </si>
  <si>
    <t>Latitud</t>
  </si>
  <si>
    <t>S</t>
  </si>
  <si>
    <t>Cátedra de Climatología y Fenología Agrícolas</t>
  </si>
  <si>
    <t>Facultad de Agonómía - Universidad de Buenos Aires (FAUBA)</t>
  </si>
  <si>
    <t>Nombre</t>
  </si>
  <si>
    <t>Fernández Long María Elena, Hurtado Rafael</t>
  </si>
  <si>
    <t>VarAst1.O</t>
  </si>
  <si>
    <t>Lat ('')</t>
  </si>
  <si>
    <t xml:space="preserve">Latitud </t>
  </si>
  <si>
    <t>Unidades:</t>
  </si>
  <si>
    <t>Var Ast 1.0</t>
  </si>
  <si>
    <t>F</t>
  </si>
  <si>
    <t>Fecha</t>
  </si>
  <si>
    <t xml:space="preserve">Planilla de cálculo de variables astronómicas </t>
  </si>
  <si>
    <r>
      <t>1.</t>
    </r>
    <r>
      <rPr>
        <b/>
        <i/>
        <u/>
        <sz val="11"/>
        <color theme="1"/>
        <rFont val="Calibri"/>
        <family val="2"/>
        <scheme val="minor"/>
      </rPr>
      <t xml:space="preserve">  Heliofanía Astronómica</t>
    </r>
    <r>
      <rPr>
        <sz val="11"/>
        <color theme="1"/>
        <rFont val="Calibri"/>
        <family val="2"/>
        <scheme val="minor"/>
      </rPr>
      <t xml:space="preserve"> (o duración del día).</t>
    </r>
  </si>
  <si>
    <r>
      <t xml:space="preserve">3.  </t>
    </r>
    <r>
      <rPr>
        <b/>
        <i/>
        <u/>
        <sz val="11"/>
        <color theme="1"/>
        <rFont val="Calibri"/>
        <family val="2"/>
        <scheme val="minor"/>
      </rPr>
      <t>Radiación Astronómica</t>
    </r>
    <r>
      <rPr>
        <sz val="11"/>
        <color theme="1"/>
        <rFont val="Calibri"/>
        <family val="2"/>
        <scheme val="minor"/>
      </rPr>
      <t xml:space="preserve"> (también llamada radiación extraterrestre).</t>
    </r>
  </si>
  <si>
    <r>
      <t xml:space="preserve">En la hoja </t>
    </r>
    <r>
      <rPr>
        <b/>
        <sz val="11"/>
        <color rgb="FF007E39"/>
        <rFont val="Calibri"/>
        <family val="2"/>
        <scheme val="minor"/>
      </rPr>
      <t>"Resultados"</t>
    </r>
    <r>
      <rPr>
        <sz val="11"/>
        <color theme="1"/>
        <rFont val="Calibri"/>
        <family val="2"/>
        <scheme val="minor"/>
      </rPr>
      <t xml:space="preserve"> se presentan las variables calculadas:  </t>
    </r>
  </si>
  <si>
    <r>
      <t>Ingrese en la hoja</t>
    </r>
    <r>
      <rPr>
        <sz val="11"/>
        <color rgb="FF0081E2"/>
        <rFont val="Calibri"/>
        <family val="2"/>
        <scheme val="minor"/>
      </rPr>
      <t xml:space="preserve"> </t>
    </r>
    <r>
      <rPr>
        <b/>
        <sz val="11"/>
        <color rgb="FF0965FB"/>
        <rFont val="Calibri"/>
        <family val="2"/>
        <scheme val="minor"/>
      </rPr>
      <t>"Datos"</t>
    </r>
    <r>
      <rPr>
        <sz val="11"/>
        <color theme="1"/>
        <rFont val="Calibri"/>
        <family val="2"/>
        <scheme val="minor"/>
      </rPr>
      <t xml:space="preserve"> la información necesaria para los cálculos.</t>
    </r>
  </si>
  <si>
    <r>
      <t>2.</t>
    </r>
    <r>
      <rPr>
        <b/>
        <i/>
        <u/>
        <sz val="11"/>
        <color theme="1"/>
        <rFont val="Calibri"/>
        <family val="2"/>
        <scheme val="minor"/>
      </rPr>
      <t xml:space="preserve">  Fotoperíodo</t>
    </r>
    <r>
      <rPr>
        <sz val="11"/>
        <color theme="1"/>
        <rFont val="Calibri"/>
        <family val="2"/>
        <scheme val="minor"/>
      </rPr>
      <t xml:space="preserve"> (o duración del día más los crepúsculos).</t>
    </r>
  </si>
  <si>
    <r>
      <t xml:space="preserve">En las hojas  </t>
    </r>
    <r>
      <rPr>
        <b/>
        <sz val="11"/>
        <color theme="1"/>
        <rFont val="Calibri"/>
        <family val="2"/>
        <scheme val="minor"/>
      </rPr>
      <t xml:space="preserve">"Gráficos" </t>
    </r>
    <r>
      <rPr>
        <sz val="11"/>
        <color theme="1"/>
        <rFont val="Calibri"/>
        <family val="2"/>
        <scheme val="minor"/>
      </rPr>
      <t>encontrará las figuras correspondientes.</t>
    </r>
  </si>
  <si>
    <t>Jujuy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</si>
</sst>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0.0000E+00"/>
    <numFmt numFmtId="168" formatCode="0.000E+00"/>
    <numFmt numFmtId="169" formatCode="[$-C0A]d\-mmm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0081E2"/>
      <name val="Calibri"/>
      <family val="2"/>
      <scheme val="minor"/>
    </font>
    <font>
      <b/>
      <sz val="11"/>
      <color rgb="FF007E39"/>
      <name val="Calibri"/>
      <family val="2"/>
      <scheme val="minor"/>
    </font>
    <font>
      <b/>
      <sz val="11"/>
      <color rgb="FF0965FB"/>
      <name val="Calibri"/>
      <family val="2"/>
      <scheme val="minor"/>
    </font>
    <font>
      <sz val="1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2">
    <xf numFmtId="0" fontId="0" fillId="0" borderId="0" xfId="0"/>
    <xf numFmtId="1" fontId="0" fillId="0" borderId="0" xfId="0" applyNumberFormat="1"/>
    <xf numFmtId="0" fontId="0" fillId="33" borderId="0" xfId="0" applyFill="1"/>
    <xf numFmtId="0" fontId="13" fillId="34" borderId="12" xfId="0" applyFont="1" applyFill="1" applyBorder="1" applyAlignment="1">
      <alignment horizontal="center"/>
    </xf>
    <xf numFmtId="0" fontId="13" fillId="34" borderId="15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2" fontId="0" fillId="0" borderId="14" xfId="0" applyNumberFormat="1" applyBorder="1"/>
    <xf numFmtId="2" fontId="0" fillId="0" borderId="11" xfId="0" applyNumberFormat="1" applyBorder="1"/>
    <xf numFmtId="0" fontId="0" fillId="35" borderId="25" xfId="0" applyFill="1" applyBorder="1"/>
    <xf numFmtId="0" fontId="0" fillId="35" borderId="24" xfId="0" applyFill="1" applyBorder="1"/>
    <xf numFmtId="2" fontId="0" fillId="38" borderId="27" xfId="0" applyNumberFormat="1" applyFill="1" applyBorder="1"/>
    <xf numFmtId="2" fontId="0" fillId="38" borderId="28" xfId="0" applyNumberFormat="1" applyFill="1" applyBorder="1"/>
    <xf numFmtId="0" fontId="23" fillId="0" borderId="0" xfId="0" applyFont="1"/>
    <xf numFmtId="165" fontId="0" fillId="38" borderId="27" xfId="0" applyNumberFormat="1" applyFill="1" applyBorder="1"/>
    <xf numFmtId="164" fontId="0" fillId="38" borderId="29" xfId="0" applyNumberFormat="1" applyFill="1" applyBorder="1"/>
    <xf numFmtId="166" fontId="0" fillId="0" borderId="0" xfId="0" applyNumberFormat="1"/>
    <xf numFmtId="0" fontId="0" fillId="38" borderId="0" xfId="0" applyFont="1" applyFill="1" applyAlignment="1">
      <alignment horizontal="center"/>
    </xf>
    <xf numFmtId="0" fontId="18" fillId="38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0" fontId="23" fillId="39" borderId="17" xfId="0" applyFont="1" applyFill="1" applyBorder="1" applyAlignment="1">
      <alignment horizontal="center"/>
    </xf>
    <xf numFmtId="0" fontId="23" fillId="39" borderId="16" xfId="0" applyFont="1" applyFill="1" applyBorder="1" applyAlignment="1">
      <alignment horizontal="center"/>
    </xf>
    <xf numFmtId="11" fontId="0" fillId="38" borderId="29" xfId="0" applyNumberFormat="1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40" borderId="25" xfId="0" applyFill="1" applyBorder="1"/>
    <xf numFmtId="0" fontId="0" fillId="40" borderId="26" xfId="0" applyFill="1" applyBorder="1"/>
    <xf numFmtId="0" fontId="18" fillId="41" borderId="25" xfId="0" applyFont="1" applyFill="1" applyBorder="1" applyAlignment="1">
      <alignment horizontal="center"/>
    </xf>
    <xf numFmtId="0" fontId="18" fillId="41" borderId="26" xfId="0" applyFont="1" applyFill="1" applyBorder="1" applyAlignment="1">
      <alignment horizontal="center"/>
    </xf>
    <xf numFmtId="0" fontId="18" fillId="41" borderId="27" xfId="0" applyFont="1" applyFill="1" applyBorder="1" applyAlignment="1">
      <alignment horizontal="center"/>
    </xf>
    <xf numFmtId="0" fontId="18" fillId="41" borderId="16" xfId="0" applyFont="1" applyFill="1" applyBorder="1" applyAlignment="1">
      <alignment horizontal="center"/>
    </xf>
    <xf numFmtId="0" fontId="18" fillId="41" borderId="29" xfId="0" applyFont="1" applyFill="1" applyBorder="1" applyAlignment="1">
      <alignment horizontal="center"/>
    </xf>
    <xf numFmtId="168" fontId="0" fillId="38" borderId="27" xfId="0" applyNumberFormat="1" applyFill="1" applyBorder="1"/>
    <xf numFmtId="168" fontId="0" fillId="38" borderId="16" xfId="0" applyNumberFormat="1" applyFill="1" applyBorder="1"/>
    <xf numFmtId="167" fontId="0" fillId="38" borderId="29" xfId="0" applyNumberFormat="1" applyFill="1" applyBorder="1"/>
    <xf numFmtId="0" fontId="0" fillId="42" borderId="27" xfId="0" applyFill="1" applyBorder="1"/>
    <xf numFmtId="11" fontId="0" fillId="42" borderId="27" xfId="0" applyNumberFormat="1" applyFill="1" applyBorder="1"/>
    <xf numFmtId="0" fontId="13" fillId="43" borderId="14" xfId="0" applyFont="1" applyFill="1" applyBorder="1" applyAlignment="1">
      <alignment horizontal="center"/>
    </xf>
    <xf numFmtId="0" fontId="13" fillId="43" borderId="12" xfId="0" applyFont="1" applyFill="1" applyBorder="1" applyAlignment="1">
      <alignment horizontal="center"/>
    </xf>
    <xf numFmtId="0" fontId="13" fillId="43" borderId="10" xfId="0" applyFont="1" applyFill="1" applyBorder="1" applyAlignment="1">
      <alignment horizontal="center"/>
    </xf>
    <xf numFmtId="0" fontId="13" fillId="43" borderId="11" xfId="0" applyFont="1" applyFill="1" applyBorder="1" applyAlignment="1">
      <alignment horizontal="center"/>
    </xf>
    <xf numFmtId="0" fontId="13" fillId="34" borderId="21" xfId="0" applyFont="1" applyFill="1" applyBorder="1" applyAlignment="1">
      <alignment horizontal="center"/>
    </xf>
    <xf numFmtId="0" fontId="0" fillId="45" borderId="0" xfId="0" applyFill="1"/>
    <xf numFmtId="0" fontId="0" fillId="45" borderId="0" xfId="0" applyFill="1" applyAlignment="1">
      <alignment horizontal="center"/>
    </xf>
    <xf numFmtId="0" fontId="29" fillId="45" borderId="0" xfId="0" applyFont="1" applyFill="1" applyAlignment="1">
      <alignment horizontal="center"/>
    </xf>
    <xf numFmtId="0" fontId="0" fillId="45" borderId="27" xfId="0" applyFill="1" applyBorder="1"/>
    <xf numFmtId="0" fontId="0" fillId="45" borderId="28" xfId="0" applyFill="1" applyBorder="1"/>
    <xf numFmtId="0" fontId="0" fillId="45" borderId="29" xfId="0" applyFill="1" applyBorder="1"/>
    <xf numFmtId="0" fontId="0" fillId="45" borderId="0" xfId="0" applyFill="1" applyBorder="1"/>
    <xf numFmtId="0" fontId="0" fillId="45" borderId="16" xfId="0" applyFill="1" applyBorder="1"/>
    <xf numFmtId="166" fontId="33" fillId="45" borderId="16" xfId="0" applyNumberFormat="1" applyFont="1" applyFill="1" applyBorder="1" applyAlignment="1">
      <alignment horizontal="center"/>
    </xf>
    <xf numFmtId="1" fontId="16" fillId="36" borderId="22" xfId="0" applyNumberFormat="1" applyFont="1" applyFill="1" applyBorder="1" applyAlignment="1">
      <alignment horizontal="center"/>
    </xf>
    <xf numFmtId="0" fontId="0" fillId="44" borderId="0" xfId="0" applyFill="1"/>
    <xf numFmtId="0" fontId="0" fillId="38" borderId="0" xfId="0" applyFill="1"/>
    <xf numFmtId="0" fontId="0" fillId="44" borderId="0" xfId="0" applyFill="1" applyAlignment="1">
      <alignment horizontal="center"/>
    </xf>
    <xf numFmtId="0" fontId="0" fillId="45" borderId="12" xfId="0" applyFill="1" applyBorder="1"/>
    <xf numFmtId="0" fontId="0" fillId="45" borderId="13" xfId="0" applyFill="1" applyBorder="1"/>
    <xf numFmtId="0" fontId="0" fillId="45" borderId="10" xfId="0" applyFill="1" applyBorder="1"/>
    <xf numFmtId="0" fontId="0" fillId="45" borderId="14" xfId="0" applyFill="1" applyBorder="1"/>
    <xf numFmtId="0" fontId="0" fillId="45" borderId="11" xfId="0" applyFill="1" applyBorder="1"/>
    <xf numFmtId="0" fontId="0" fillId="45" borderId="15" xfId="0" applyFill="1" applyBorder="1"/>
    <xf numFmtId="0" fontId="0" fillId="45" borderId="31" xfId="0" applyFill="1" applyBorder="1"/>
    <xf numFmtId="0" fontId="0" fillId="45" borderId="32" xfId="0" applyFill="1" applyBorder="1"/>
    <xf numFmtId="0" fontId="0" fillId="33" borderId="14" xfId="0" applyFill="1" applyBorder="1" applyAlignment="1" applyProtection="1">
      <alignment horizontal="center"/>
      <protection hidden="1"/>
    </xf>
    <xf numFmtId="0" fontId="34" fillId="47" borderId="11" xfId="0" applyFont="1" applyFill="1" applyBorder="1" applyAlignment="1" applyProtection="1">
      <alignment horizontal="center"/>
      <protection hidden="1"/>
    </xf>
    <xf numFmtId="164" fontId="0" fillId="48" borderId="10" xfId="0" applyNumberFormat="1" applyFill="1" applyBorder="1" applyAlignment="1" applyProtection="1">
      <alignment horizontal="center"/>
      <protection hidden="1"/>
    </xf>
    <xf numFmtId="164" fontId="0" fillId="48" borderId="11" xfId="0" applyNumberFormat="1" applyFill="1" applyBorder="1" applyAlignment="1" applyProtection="1">
      <alignment horizontal="center"/>
      <protection hidden="1"/>
    </xf>
    <xf numFmtId="164" fontId="0" fillId="48" borderId="32" xfId="0" applyNumberFormat="1" applyFill="1" applyBorder="1" applyAlignment="1" applyProtection="1">
      <alignment horizontal="center"/>
      <protection hidden="1"/>
    </xf>
    <xf numFmtId="169" fontId="0" fillId="45" borderId="0" xfId="0" applyNumberFormat="1" applyFill="1"/>
    <xf numFmtId="169" fontId="0" fillId="45" borderId="18" xfId="0" applyNumberFormat="1" applyFill="1" applyBorder="1" applyAlignment="1">
      <alignment horizontal="center"/>
    </xf>
    <xf numFmtId="169" fontId="0" fillId="45" borderId="19" xfId="0" applyNumberFormat="1" applyFill="1" applyBorder="1" applyAlignment="1">
      <alignment horizontal="center"/>
    </xf>
    <xf numFmtId="1" fontId="0" fillId="47" borderId="27" xfId="0" applyNumberFormat="1" applyFill="1" applyBorder="1" applyAlignment="1" applyProtection="1">
      <alignment horizontal="center"/>
      <protection locked="0"/>
    </xf>
    <xf numFmtId="1" fontId="0" fillId="47" borderId="28" xfId="0" applyNumberFormat="1" applyFill="1" applyBorder="1" applyAlignment="1" applyProtection="1">
      <alignment horizontal="center"/>
      <protection locked="0"/>
    </xf>
    <xf numFmtId="1" fontId="0" fillId="47" borderId="29" xfId="0" applyNumberFormat="1" applyFill="1" applyBorder="1" applyAlignment="1" applyProtection="1">
      <alignment horizontal="center"/>
      <protection locked="0"/>
    </xf>
    <xf numFmtId="1" fontId="0" fillId="47" borderId="16" xfId="0" applyNumberFormat="1" applyFill="1" applyBorder="1" applyAlignment="1" applyProtection="1">
      <alignment horizontal="center"/>
      <protection locked="0"/>
    </xf>
    <xf numFmtId="1" fontId="16" fillId="47" borderId="16" xfId="0" applyNumberFormat="1" applyFont="1" applyFill="1" applyBorder="1" applyAlignment="1" applyProtection="1">
      <alignment horizontal="center"/>
      <protection locked="0"/>
    </xf>
    <xf numFmtId="1" fontId="32" fillId="49" borderId="33" xfId="0" applyNumberFormat="1" applyFont="1" applyFill="1" applyBorder="1" applyAlignment="1" applyProtection="1">
      <alignment horizontal="center"/>
      <protection locked="0"/>
    </xf>
    <xf numFmtId="0" fontId="39" fillId="45" borderId="0" xfId="0" applyFont="1" applyFill="1"/>
    <xf numFmtId="0" fontId="39" fillId="45" borderId="0" xfId="0" applyFont="1" applyFill="1" applyBorder="1"/>
    <xf numFmtId="165" fontId="39" fillId="45" borderId="0" xfId="0" applyNumberFormat="1" applyFont="1" applyFill="1"/>
    <xf numFmtId="2" fontId="0" fillId="45" borderId="0" xfId="0" applyNumberFormat="1" applyFill="1" applyAlignment="1">
      <alignment horizontal="center"/>
    </xf>
    <xf numFmtId="2" fontId="34" fillId="47" borderId="14" xfId="0" applyNumberFormat="1" applyFont="1" applyFill="1" applyBorder="1" applyAlignment="1" applyProtection="1">
      <alignment horizontal="center"/>
      <protection hidden="1"/>
    </xf>
    <xf numFmtId="2" fontId="0" fillId="44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7" fillId="45" borderId="0" xfId="0" applyFont="1" applyFill="1"/>
    <xf numFmtId="169" fontId="0" fillId="45" borderId="30" xfId="0" applyNumberFormat="1" applyFill="1" applyBorder="1" applyAlignment="1">
      <alignment horizontal="center"/>
    </xf>
    <xf numFmtId="2" fontId="0" fillId="48" borderId="10" xfId="0" applyNumberFormat="1" applyFill="1" applyBorder="1" applyAlignment="1" applyProtection="1">
      <alignment horizontal="center"/>
      <protection hidden="1"/>
    </xf>
    <xf numFmtId="2" fontId="0" fillId="48" borderId="11" xfId="0" applyNumberFormat="1" applyFill="1" applyBorder="1" applyAlignment="1" applyProtection="1">
      <alignment horizontal="center"/>
      <protection hidden="1"/>
    </xf>
    <xf numFmtId="2" fontId="0" fillId="48" borderId="32" xfId="0" applyNumberFormat="1" applyFill="1" applyBorder="1" applyAlignment="1" applyProtection="1">
      <alignment horizontal="center"/>
      <protection hidden="1"/>
    </xf>
    <xf numFmtId="0" fontId="28" fillId="45" borderId="0" xfId="0" applyFont="1" applyFill="1" applyBorder="1" applyAlignment="1">
      <alignment horizontal="center"/>
    </xf>
    <xf numFmtId="0" fontId="30" fillId="45" borderId="0" xfId="0" applyFont="1" applyFill="1" applyBorder="1" applyAlignment="1">
      <alignment horizontal="center"/>
    </xf>
    <xf numFmtId="0" fontId="27" fillId="45" borderId="0" xfId="0" applyFont="1" applyFill="1" applyBorder="1" applyAlignment="1">
      <alignment horizontal="center"/>
    </xf>
    <xf numFmtId="0" fontId="26" fillId="45" borderId="0" xfId="0" applyFont="1" applyFill="1" applyBorder="1" applyAlignment="1">
      <alignment horizontal="center"/>
    </xf>
    <xf numFmtId="0" fontId="31" fillId="45" borderId="0" xfId="0" applyFont="1" applyFill="1" applyBorder="1" applyAlignment="1">
      <alignment horizontal="center"/>
    </xf>
    <xf numFmtId="0" fontId="23" fillId="39" borderId="17" xfId="0" applyFont="1" applyFill="1" applyBorder="1" applyAlignment="1">
      <alignment horizontal="center"/>
    </xf>
    <xf numFmtId="0" fontId="23" fillId="39" borderId="20" xfId="0" applyFont="1" applyFill="1" applyBorder="1" applyAlignment="1">
      <alignment horizontal="center"/>
    </xf>
    <xf numFmtId="1" fontId="25" fillId="46" borderId="21" xfId="0" applyNumberFormat="1" applyFont="1" applyFill="1" applyBorder="1" applyAlignment="1" applyProtection="1">
      <alignment horizontal="center" vertical="center"/>
      <protection hidden="1"/>
    </xf>
    <xf numFmtId="1" fontId="25" fillId="46" borderId="23" xfId="0" applyNumberFormat="1" applyFont="1" applyFill="1" applyBorder="1" applyAlignment="1" applyProtection="1">
      <alignment horizontal="center" vertical="center"/>
      <protection hidden="1"/>
    </xf>
    <xf numFmtId="1" fontId="25" fillId="46" borderId="22" xfId="0" applyNumberFormat="1" applyFont="1" applyFill="1" applyBorder="1" applyAlignment="1" applyProtection="1">
      <alignment horizontal="center" vertical="center"/>
      <protection hidden="1"/>
    </xf>
    <xf numFmtId="164" fontId="17" fillId="45" borderId="0" xfId="0" applyNumberFormat="1" applyFont="1" applyFill="1"/>
    <xf numFmtId="169" fontId="17" fillId="45" borderId="0" xfId="0" applyNumberFormat="1" applyFont="1" applyFill="1"/>
    <xf numFmtId="2" fontId="17" fillId="45" borderId="0" xfId="0" applyNumberFormat="1" applyFont="1" applyFill="1"/>
    <xf numFmtId="0" fontId="17" fillId="44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965FB"/>
      <color rgb="FF007E39"/>
      <color rgb="FF0081E2"/>
      <color rgb="FF7CBF33"/>
      <color rgb="FFFFD757"/>
      <color rgb="FFBEE757"/>
      <color rgb="FF71BECD"/>
      <color rgb="FF6AD46A"/>
      <color rgb="FFFFB3BE"/>
      <color rgb="FF83DA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Heliofanía Astronómica y Fotoperíodo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Resultados!$D$3</c:f>
              <c:strCache>
                <c:ptCount val="1"/>
                <c:pt idx="0">
                  <c:v>HA</c:v>
                </c:pt>
              </c:strCache>
            </c:strRef>
          </c:tx>
          <c:spPr>
            <a:ln w="38100">
              <a:solidFill>
                <a:srgbClr val="7CBF33"/>
              </a:solidFill>
            </a:ln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Resultados!$H$5:$H$369</c:f>
              <c:numCache>
                <c:formatCode>0.0</c:formatCode>
                <c:ptCount val="365"/>
                <c:pt idx="0">
                  <c:v>10.504546958443452</c:v>
                </c:pt>
                <c:pt idx="1">
                  <c:v>10.504799902867996</c:v>
                </c:pt>
                <c:pt idx="2">
                  <c:v>10.505555814965984</c:v>
                </c:pt>
                <c:pt idx="3">
                  <c:v>10.50681420327148</c:v>
                </c:pt>
                <c:pt idx="4">
                  <c:v>10.508574250476471</c:v>
                </c:pt>
                <c:pt idx="5">
                  <c:v>10.510834815229599</c:v>
                </c:pt>
                <c:pt idx="6">
                  <c:v>10.51359443464233</c:v>
                </c:pt>
                <c:pt idx="7">
                  <c:v>10.51685132749142</c:v>
                </c:pt>
                <c:pt idx="8">
                  <c:v>10.520603398103471</c:v>
                </c:pt>
                <c:pt idx="9">
                  <c:v>10.524848240904468</c:v>
                </c:pt>
                <c:pt idx="10">
                  <c:v>10.52958314561427</c:v>
                </c:pt>
                <c:pt idx="11">
                  <c:v>10.534805103063462</c:v>
                </c:pt>
                <c:pt idx="12">
                  <c:v>10.540510811607344</c:v>
                </c:pt>
                <c:pt idx="13">
                  <c:v>10.546696684109532</c:v>
                </c:pt>
                <c:pt idx="14">
                  <c:v>10.553358855465444</c:v>
                </c:pt>
                <c:pt idx="15">
                  <c:v>10.56049319063399</c:v>
                </c:pt>
                <c:pt idx="16">
                  <c:v>10.568095293144038</c:v>
                </c:pt>
                <c:pt idx="17">
                  <c:v>10.576160514040621</c:v>
                </c:pt>
                <c:pt idx="18">
                  <c:v>10.584683961234596</c:v>
                </c:pt>
                <c:pt idx="19">
                  <c:v>10.593660509218319</c:v>
                </c:pt>
                <c:pt idx="20">
                  <c:v>10.60308480910906</c:v>
                </c:pt>
                <c:pt idx="21">
                  <c:v>10.612951298981246</c:v>
                </c:pt>
                <c:pt idx="22">
                  <c:v>10.623254214448147</c:v>
                </c:pt>
                <c:pt idx="23">
                  <c:v>10.633987599453553</c:v>
                </c:pt>
                <c:pt idx="24">
                  <c:v>10.645145317233887</c:v>
                </c:pt>
                <c:pt idx="25">
                  <c:v>10.656721061411508</c:v>
                </c:pt>
                <c:pt idx="26">
                  <c:v>10.668708367180438</c:v>
                </c:pt>
                <c:pt idx="27">
                  <c:v>10.681100622546218</c:v>
                </c:pt>
                <c:pt idx="28">
                  <c:v>10.693891079582663</c:v>
                </c:pt>
                <c:pt idx="29">
                  <c:v>10.707072865668987</c:v>
                </c:pt>
                <c:pt idx="30">
                  <c:v>10.720638994672134</c:v>
                </c:pt>
                <c:pt idx="31">
                  <c:v>10.734582378040292</c:v>
                </c:pt>
                <c:pt idx="32">
                  <c:v>10.748895835775018</c:v>
                </c:pt>
                <c:pt idx="33">
                  <c:v>10.763572107250905</c:v>
                </c:pt>
                <c:pt idx="34">
                  <c:v>10.778603861853345</c:v>
                </c:pt>
                <c:pt idx="35">
                  <c:v>10.793983709406598</c:v>
                </c:pt>
                <c:pt idx="36">
                  <c:v>10.809704210366242</c:v>
                </c:pt>
                <c:pt idx="37">
                  <c:v>10.825757885751701</c:v>
                </c:pt>
                <c:pt idx="38">
                  <c:v>10.842137226796625</c:v>
                </c:pt>
                <c:pt idx="39">
                  <c:v>10.858834704296591</c:v>
                </c:pt>
                <c:pt idx="40">
                  <c:v>10.875842777635617</c:v>
                </c:pt>
                <c:pt idx="41">
                  <c:v>10.89315390347474</c:v>
                </c:pt>
                <c:pt idx="42">
                  <c:v>10.910760544087912</c:v>
                </c:pt>
                <c:pt idx="43">
                  <c:v>10.928655175332267</c:v>
                </c:pt>
                <c:pt idx="44">
                  <c:v>10.946830294241549</c:v>
                </c:pt>
                <c:pt idx="45">
                  <c:v>10.965278426233473</c:v>
                </c:pt>
                <c:pt idx="46">
                  <c:v>10.983992131923291</c:v>
                </c:pt>
                <c:pt idx="47">
                  <c:v>11.00296401353768</c:v>
                </c:pt>
                <c:pt idx="48">
                  <c:v>11.022186720924553</c:v>
                </c:pt>
                <c:pt idx="49">
                  <c:v>11.041652957156037</c:v>
                </c:pt>
                <c:pt idx="50">
                  <c:v>11.06135548372324</c:v>
                </c:pt>
                <c:pt idx="51">
                  <c:v>11.08128712532285</c:v>
                </c:pt>
                <c:pt idx="52">
                  <c:v>11.101440774236933</c:v>
                </c:pt>
                <c:pt idx="53">
                  <c:v>11.121809394308467</c:v>
                </c:pt>
                <c:pt idx="54">
                  <c:v>11.142386024516371</c:v>
                </c:pt>
                <c:pt idx="55">
                  <c:v>11.163163782154703</c:v>
                </c:pt>
                <c:pt idx="56">
                  <c:v>11.18413586562189</c:v>
                </c:pt>
                <c:pt idx="57">
                  <c:v>11.205295556826474</c:v>
                </c:pt>
                <c:pt idx="58">
                  <c:v>11.226636223216904</c:v>
                </c:pt>
                <c:pt idx="59">
                  <c:v>11.24815131944346</c:v>
                </c:pt>
                <c:pt idx="60">
                  <c:v>11.269834388661129</c:v>
                </c:pt>
                <c:pt idx="61">
                  <c:v>11.291679063482828</c:v>
                </c:pt>
                <c:pt idx="62">
                  <c:v>11.313679066592742</c:v>
                </c:pt>
                <c:pt idx="63">
                  <c:v>11.335828211030194</c:v>
                </c:pt>
                <c:pt idx="64">
                  <c:v>11.358120400154617</c:v>
                </c:pt>
                <c:pt idx="65">
                  <c:v>11.380549627302607</c:v>
                </c:pt>
                <c:pt idx="66">
                  <c:v>11.403109975148231</c:v>
                </c:pt>
                <c:pt idx="67">
                  <c:v>11.425795614778037</c:v>
                </c:pt>
                <c:pt idx="68">
                  <c:v>11.448600804492205</c:v>
                </c:pt>
                <c:pt idx="69">
                  <c:v>11.471519888343504</c:v>
                </c:pt>
                <c:pt idx="70">
                  <c:v>11.494547294425709</c:v>
                </c:pt>
                <c:pt idx="71">
                  <c:v>11.517677532923127</c:v>
                </c:pt>
                <c:pt idx="72">
                  <c:v>11.540905193932888</c:v>
                </c:pt>
                <c:pt idx="73">
                  <c:v>11.564224945071636</c:v>
                </c:pt>
                <c:pt idx="74">
                  <c:v>11.587631528878068</c:v>
                </c:pt>
                <c:pt idx="75">
                  <c:v>11.611119760022779</c:v>
                </c:pt>
                <c:pt idx="76">
                  <c:v>11.634684522336702</c:v>
                </c:pt>
                <c:pt idx="77">
                  <c:v>11.658320765669311</c:v>
                </c:pt>
                <c:pt idx="78">
                  <c:v>11.682023502587565</c:v>
                </c:pt>
                <c:pt idx="79">
                  <c:v>11.705787804926484</c:v>
                </c:pt>
                <c:pt idx="80">
                  <c:v>11.729608800202042</c:v>
                </c:pt>
                <c:pt idx="81">
                  <c:v>11.753481667896912</c:v>
                </c:pt>
                <c:pt idx="82">
                  <c:v>11.777401635629419</c:v>
                </c:pt>
                <c:pt idx="83">
                  <c:v>11.801363975215933</c:v>
                </c:pt>
                <c:pt idx="84">
                  <c:v>11.825363998636725</c:v>
                </c:pt>
                <c:pt idx="85">
                  <c:v>11.849397053915208</c:v>
                </c:pt>
                <c:pt idx="86">
                  <c:v>11.873458520920337</c:v>
                </c:pt>
                <c:pt idx="87">
                  <c:v>11.897543807101751</c:v>
                </c:pt>
                <c:pt idx="88">
                  <c:v>11.92164834316722</c:v>
                </c:pt>
                <c:pt idx="89">
                  <c:v>11.945767578711813</c:v>
                </c:pt>
                <c:pt idx="90">
                  <c:v>11.969896977808045</c:v>
                </c:pt>
                <c:pt idx="91">
                  <c:v>11.994032014566338</c:v>
                </c:pt>
                <c:pt idx="92">
                  <c:v>12.018168168674913</c:v>
                </c:pt>
                <c:pt idx="93">
                  <c:v>12.042300920928307</c:v>
                </c:pt>
                <c:pt idx="94">
                  <c:v>12.066425748753655</c:v>
                </c:pt>
                <c:pt idx="95">
                  <c:v>12.090538121743794</c:v>
                </c:pt>
                <c:pt idx="96">
                  <c:v>12.114633497206416</c:v>
                </c:pt>
                <c:pt idx="97">
                  <c:v>12.138707315738394</c:v>
                </c:pt>
                <c:pt idx="98">
                  <c:v>12.162754996834472</c:v>
                </c:pt>
                <c:pt idx="99">
                  <c:v>12.186771934539685</c:v>
                </c:pt>
                <c:pt idx="100">
                  <c:v>12.210753493154774</c:v>
                </c:pt>
                <c:pt idx="101">
                  <c:v>12.234695003004134</c:v>
                </c:pt>
                <c:pt idx="102">
                  <c:v>12.258591756275854</c:v>
                </c:pt>
                <c:pt idx="103">
                  <c:v>12.282439002943494</c:v>
                </c:pt>
                <c:pt idx="104">
                  <c:v>12.306231946779501</c:v>
                </c:pt>
                <c:pt idx="105">
                  <c:v>12.3299657414702</c:v>
                </c:pt>
                <c:pt idx="106">
                  <c:v>12.353635486842496</c:v>
                </c:pt>
                <c:pt idx="107">
                  <c:v>12.377236225212581</c:v>
                </c:pt>
                <c:pt idx="108">
                  <c:v>12.400762937867098</c:v>
                </c:pt>
                <c:pt idx="109">
                  <c:v>12.424210541687369</c:v>
                </c:pt>
                <c:pt idx="110">
                  <c:v>12.447573885927474</c:v>
                </c:pt>
                <c:pt idx="111">
                  <c:v>12.470847749157118</c:v>
                </c:pt>
                <c:pt idx="112">
                  <c:v>12.494026836380357</c:v>
                </c:pt>
                <c:pt idx="113">
                  <c:v>12.517105776341436</c:v>
                </c:pt>
                <c:pt idx="114">
                  <c:v>12.540079119029098</c:v>
                </c:pt>
                <c:pt idx="115">
                  <c:v>12.562941333390786</c:v>
                </c:pt>
                <c:pt idx="116">
                  <c:v>12.585686805268358</c:v>
                </c:pt>
                <c:pt idx="117">
                  <c:v>12.60830983556691</c:v>
                </c:pt>
                <c:pt idx="118">
                  <c:v>12.630804638668383</c:v>
                </c:pt>
                <c:pt idx="119">
                  <c:v>12.653165341101582</c:v>
                </c:pt>
                <c:pt idx="120">
                  <c:v>12.67538598048032</c:v>
                </c:pt>
                <c:pt idx="121">
                  <c:v>12.697460504721208</c:v>
                </c:pt>
                <c:pt idx="122">
                  <c:v>12.719382771552544</c:v>
                </c:pt>
                <c:pt idx="123">
                  <c:v>12.741146548325643</c:v>
                </c:pt>
                <c:pt idx="124">
                  <c:v>12.762745512139633</c:v>
                </c:pt>
                <c:pt idx="125">
                  <c:v>12.784173250290561</c:v>
                </c:pt>
                <c:pt idx="126">
                  <c:v>12.805423261055283</c:v>
                </c:pt>
                <c:pt idx="127">
                  <c:v>12.82648895482021</c:v>
                </c:pt>
                <c:pt idx="128">
                  <c:v>12.847363655564557</c:v>
                </c:pt>
                <c:pt idx="129">
                  <c:v>12.868040602707151</c:v>
                </c:pt>
                <c:pt idx="130">
                  <c:v>12.888512953325266</c:v>
                </c:pt>
                <c:pt idx="131">
                  <c:v>12.908773784753363</c:v>
                </c:pt>
                <c:pt idx="132">
                  <c:v>12.928816097568644</c:v>
                </c:pt>
                <c:pt idx="133">
                  <c:v>12.948632818969683</c:v>
                </c:pt>
                <c:pt idx="134">
                  <c:v>12.96821680655338</c:v>
                </c:pt>
                <c:pt idx="135">
                  <c:v>12.987560852494436</c:v>
                </c:pt>
                <c:pt idx="136">
                  <c:v>13.006657688130538</c:v>
                </c:pt>
                <c:pt idx="137">
                  <c:v>13.025499988955197</c:v>
                </c:pt>
                <c:pt idx="138">
                  <c:v>13.044080380018919</c:v>
                </c:pt>
                <c:pt idx="139">
                  <c:v>13.062391441738109</c:v>
                </c:pt>
                <c:pt idx="140">
                  <c:v>13.080425716109566</c:v>
                </c:pt>
                <c:pt idx="141">
                  <c:v>13.098175713327047</c:v>
                </c:pt>
                <c:pt idx="142">
                  <c:v>13.115633918794734</c:v>
                </c:pt>
                <c:pt idx="143">
                  <c:v>13.132792800530799</c:v>
                </c:pt>
                <c:pt idx="144">
                  <c:v>13.149644816952613</c:v>
                </c:pt>
                <c:pt idx="145">
                  <c:v>13.166182425033304</c:v>
                </c:pt>
                <c:pt idx="146">
                  <c:v>13.182398088817699</c:v>
                </c:pt>
                <c:pt idx="147">
                  <c:v>13.198284288283661</c:v>
                </c:pt>
                <c:pt idx="148">
                  <c:v>13.213833528533161</c:v>
                </c:pt>
                <c:pt idx="149">
                  <c:v>13.229038349295431</c:v>
                </c:pt>
                <c:pt idx="150">
                  <c:v>13.24389133472263</c:v>
                </c:pt>
                <c:pt idx="151">
                  <c:v>13.258385123456661</c:v>
                </c:pt>
                <c:pt idx="152">
                  <c:v>13.272512418943878</c:v>
                </c:pt>
                <c:pt idx="153">
                  <c:v>13.28626599997248</c:v>
                </c:pt>
                <c:pt idx="154">
                  <c:v>13.299638731405834</c:v>
                </c:pt>
                <c:pt idx="155">
                  <c:v>13.312623575082974</c:v>
                </c:pt>
                <c:pt idx="156">
                  <c:v>13.325213600856069</c:v>
                </c:pt>
                <c:pt idx="157">
                  <c:v>13.337401997732989</c:v>
                </c:pt>
                <c:pt idx="158">
                  <c:v>13.349182085091671</c:v>
                </c:pt>
                <c:pt idx="159">
                  <c:v>13.360547323931652</c:v>
                </c:pt>
                <c:pt idx="160">
                  <c:v>13.371491328126883</c:v>
                </c:pt>
                <c:pt idx="161">
                  <c:v>13.382007875642955</c:v>
                </c:pt>
                <c:pt idx="162">
                  <c:v>13.392090919680934</c:v>
                </c:pt>
                <c:pt idx="163">
                  <c:v>13.401734599709222</c:v>
                </c:pt>
                <c:pt idx="164">
                  <c:v>13.410933252344448</c:v>
                </c:pt>
                <c:pt idx="165">
                  <c:v>13.419681422041938</c:v>
                </c:pt>
                <c:pt idx="166">
                  <c:v>13.427973871556254</c:v>
                </c:pt>
                <c:pt idx="167">
                  <c:v>13.435805592132336</c:v>
                </c:pt>
                <c:pt idx="168">
                  <c:v>13.443171813388082</c:v>
                </c:pt>
                <c:pt idx="169">
                  <c:v>13.450068012849725</c:v>
                </c:pt>
                <c:pt idx="170">
                  <c:v>13.456489925102202</c:v>
                </c:pt>
                <c:pt idx="171">
                  <c:v>13.46243355051752</c:v>
                </c:pt>
                <c:pt idx="172">
                  <c:v>13.467895163525521</c:v>
                </c:pt>
                <c:pt idx="173">
                  <c:v>13.472871320392755</c:v>
                </c:pt>
                <c:pt idx="174">
                  <c:v>13.477358866476928</c:v>
                </c:pt>
                <c:pt idx="175">
                  <c:v>13.481354942926124</c:v>
                </c:pt>
                <c:pt idx="176">
                  <c:v>13.484856992794281</c:v>
                </c:pt>
                <c:pt idx="177">
                  <c:v>13.487862766546433</c:v>
                </c:pt>
                <c:pt idx="178">
                  <c:v>13.490370326929856</c:v>
                </c:pt>
                <c:pt idx="179">
                  <c:v>13.4923780531898</c:v>
                </c:pt>
                <c:pt idx="180">
                  <c:v>13.493884644611205</c:v>
                </c:pt>
                <c:pt idx="181">
                  <c:v>13.494889123370825</c:v>
                </c:pt>
                <c:pt idx="182">
                  <c:v>13.495390836686955</c:v>
                </c:pt>
                <c:pt idx="183">
                  <c:v>13.495389458257337</c:v>
                </c:pt>
                <c:pt idx="184">
                  <c:v>13.494884988978697</c:v>
                </c:pt>
                <c:pt idx="185">
                  <c:v>13.493877756944778</c:v>
                </c:pt>
                <c:pt idx="186">
                  <c:v>13.492368416722829</c:v>
                </c:pt>
                <c:pt idx="187">
                  <c:v>13.490357947911816</c:v>
                </c:pt>
                <c:pt idx="188">
                  <c:v>13.487847652988773</c:v>
                </c:pt>
                <c:pt idx="189">
                  <c:v>13.484839154452896</c:v>
                </c:pt>
                <c:pt idx="190">
                  <c:v>13.481334391280068</c:v>
                </c:pt>
                <c:pt idx="191">
                  <c:v>13.477335614703502</c:v>
                </c:pt>
                <c:pt idx="192">
                  <c:v>13.472845383339047</c:v>
                </c:pt>
                <c:pt idx="193">
                  <c:v>13.467866557676528</c:v>
                </c:pt>
                <c:pt idx="194">
                  <c:v>13.462402293961016</c:v>
                </c:pt>
                <c:pt idx="195">
                  <c:v>13.456456037490474</c:v>
                </c:pt>
                <c:pt idx="196">
                  <c:v>13.450031515358344</c:v>
                </c:pt>
                <c:pt idx="197">
                  <c:v>13.443132728671905</c:v>
                </c:pt>
                <c:pt idx="198">
                  <c:v>13.435763944278891</c:v>
                </c:pt>
                <c:pt idx="199">
                  <c:v>13.427929686036713</c:v>
                </c:pt>
                <c:pt idx="200">
                  <c:v>13.419634725659893</c:v>
                </c:pt>
                <c:pt idx="201">
                  <c:v>13.410884073182677</c:v>
                </c:pt>
                <c:pt idx="202">
                  <c:v>13.401682967074647</c:v>
                </c:pt>
                <c:pt idx="203">
                  <c:v>13.392036864048002</c:v>
                </c:pt>
                <c:pt idx="204">
                  <c:v>13.381951428595654</c:v>
                </c:pt>
                <c:pt idx="205">
                  <c:v>13.371432522299612</c:v>
                </c:pt>
                <c:pt idx="206">
                  <c:v>13.360486192949148</c:v>
                </c:pt>
                <c:pt idx="207">
                  <c:v>13.349118663508211</c:v>
                </c:pt>
                <c:pt idx="208">
                  <c:v>13.337336320971094</c:v>
                </c:pt>
                <c:pt idx="209">
                  <c:v>13.325145705144923</c:v>
                </c:pt>
                <c:pt idx="210">
                  <c:v>13.312553497396726</c:v>
                </c:pt>
                <c:pt idx="211">
                  <c:v>13.299566509402021</c:v>
                </c:pt>
                <c:pt idx="212">
                  <c:v>13.286191671930744</c:v>
                </c:pt>
                <c:pt idx="213">
                  <c:v>13.272436023705181</c:v>
                </c:pt>
                <c:pt idx="214">
                  <c:v>13.258306700363153</c:v>
                </c:pt>
                <c:pt idx="215">
                  <c:v>13.243810923558346</c:v>
                </c:pt>
                <c:pt idx="216">
                  <c:v>13.22895599022802</c:v>
                </c:pt>
                <c:pt idx="217">
                  <c:v>13.213749262056712</c:v>
                </c:pt>
                <c:pt idx="218">
                  <c:v>13.198198155162856</c:v>
                </c:pt>
                <c:pt idx="219">
                  <c:v>13.182310130033393</c:v>
                </c:pt>
                <c:pt idx="220">
                  <c:v>13.166092681729623</c:v>
                </c:pt>
                <c:pt idx="221">
                  <c:v>13.149553330385725</c:v>
                </c:pt>
                <c:pt idx="222">
                  <c:v>13.132699612019469</c:v>
                </c:pt>
                <c:pt idx="223">
                  <c:v>13.115539069672685</c:v>
                </c:pt>
                <c:pt idx="224">
                  <c:v>13.098079244897294</c:v>
                </c:pt>
                <c:pt idx="225">
                  <c:v>13.080327669600722</c:v>
                </c:pt>
                <c:pt idx="226">
                  <c:v>13.06229185826278</c:v>
                </c:pt>
                <c:pt idx="227">
                  <c:v>13.043979300534204</c:v>
                </c:pt>
                <c:pt idx="228">
                  <c:v>13.025397454225345</c:v>
                </c:pt>
                <c:pt idx="229">
                  <c:v>13.006553738691805</c:v>
                </c:pt>
                <c:pt idx="230">
                  <c:v>12.98745552862214</c:v>
                </c:pt>
                <c:pt idx="231">
                  <c:v>12.968110148231197</c:v>
                </c:pt>
                <c:pt idx="232">
                  <c:v>12.948524865861181</c:v>
                </c:pt>
                <c:pt idx="233">
                  <c:v>12.92870688899105</c:v>
                </c:pt>
                <c:pt idx="234">
                  <c:v>12.908663359653556</c:v>
                </c:pt>
                <c:pt idx="235">
                  <c:v>12.888401350257988</c:v>
                </c:pt>
                <c:pt idx="236">
                  <c:v>12.867927859815417</c:v>
                </c:pt>
                <c:pt idx="237">
                  <c:v>12.847249810562237</c:v>
                </c:pt>
                <c:pt idx="238">
                  <c:v>12.826374044976722</c:v>
                </c:pt>
                <c:pt idx="239">
                  <c:v>12.805307323182427</c:v>
                </c:pt>
                <c:pt idx="240">
                  <c:v>12.784056320731391</c:v>
                </c:pt>
                <c:pt idx="241">
                  <c:v>12.762627626759338</c:v>
                </c:pt>
                <c:pt idx="242">
                  <c:v>12.741027742504409</c:v>
                </c:pt>
                <c:pt idx="243">
                  <c:v>12.719263080180328</c:v>
                </c:pt>
                <c:pt idx="244">
                  <c:v>12.697339962194382</c:v>
                </c:pt>
                <c:pt idx="245">
                  <c:v>12.675264620700103</c:v>
                </c:pt>
                <c:pt idx="246">
                  <c:v>12.653043197474236</c:v>
                </c:pt>
                <c:pt idx="247">
                  <c:v>12.630681744107088</c:v>
                </c:pt>
                <c:pt idx="248">
                  <c:v>12.608186222495267</c:v>
                </c:pt>
                <c:pt idx="249">
                  <c:v>12.58556250562545</c:v>
                </c:pt>
                <c:pt idx="250">
                  <c:v>12.562816378637757</c:v>
                </c:pt>
                <c:pt idx="251">
                  <c:v>12.539953540157153</c:v>
                </c:pt>
                <c:pt idx="252">
                  <c:v>12.516979603881216</c:v>
                </c:pt>
                <c:pt idx="253">
                  <c:v>12.49390010041262</c:v>
                </c:pt>
                <c:pt idx="254">
                  <c:v>12.470720479324685</c:v>
                </c:pt>
                <c:pt idx="255">
                  <c:v>12.447446111448329</c:v>
                </c:pt>
                <c:pt idx="256">
                  <c:v>12.424082291368896</c:v>
                </c:pt>
                <c:pt idx="257">
                  <c:v>12.400634240121365</c:v>
                </c:pt>
                <c:pt idx="258">
                  <c:v>12.377107108072629</c:v>
                </c:pt>
                <c:pt idx="259">
                  <c:v>12.353505977979546</c:v>
                </c:pt>
                <c:pt idx="260">
                  <c:v>12.329835868211751</c:v>
                </c:pt>
                <c:pt idx="261">
                  <c:v>12.306101736128216</c:v>
                </c:pt>
                <c:pt idx="262">
                  <c:v>12.282308481596864</c:v>
                </c:pt>
                <c:pt idx="263">
                  <c:v>12.258460950646549</c:v>
                </c:pt>
                <c:pt idx="264">
                  <c:v>12.234563939240997</c:v>
                </c:pt>
                <c:pt idx="265">
                  <c:v>12.210622197164394</c:v>
                </c:pt>
                <c:pt idx="266">
                  <c:v>12.186640432008499</c:v>
                </c:pt>
                <c:pt idx="267">
                  <c:v>12.16262331325135</c:v>
                </c:pt>
                <c:pt idx="268">
                  <c:v>12.138575476417634</c:v>
                </c:pt>
                <c:pt idx="269">
                  <c:v>12.114501527311122</c:v>
                </c:pt>
                <c:pt idx="270">
                  <c:v>12.090406046309552</c:v>
                </c:pt>
                <c:pt idx="271">
                  <c:v>12.066293592712494</c:v>
                </c:pt>
                <c:pt idx="272">
                  <c:v>12.042168709132852</c:v>
                </c:pt>
                <c:pt idx="273">
                  <c:v>12.018035925922719</c:v>
                </c:pt>
                <c:pt idx="274">
                  <c:v>11.993899765624327</c:v>
                </c:pt>
                <c:pt idx="275">
                  <c:v>11.969764747437013</c:v>
                </c:pt>
                <c:pt idx="276">
                  <c:v>11.945635391690939</c:v>
                </c:pt>
                <c:pt idx="277">
                  <c:v>11.921516224318546</c:v>
                </c:pt>
                <c:pt idx="278">
                  <c:v>11.897411781314569</c:v>
                </c:pt>
                <c:pt idx="279">
                  <c:v>11.873326613175449</c:v>
                </c:pt>
                <c:pt idx="280">
                  <c:v>11.849265289308981</c:v>
                </c:pt>
                <c:pt idx="281">
                  <c:v>11.825232402404913</c:v>
                </c:pt>
                <c:pt idx="282">
                  <c:v>11.801232572757225</c:v>
                </c:pt>
                <c:pt idx="283">
                  <c:v>11.77727045252862</c:v>
                </c:pt>
                <c:pt idx="284">
                  <c:v>11.753350729947739</c:v>
                </c:pt>
                <c:pt idx="285">
                  <c:v>11.729478133429479</c:v>
                </c:pt>
                <c:pt idx="286">
                  <c:v>11.705657435608625</c:v>
                </c:pt>
                <c:pt idx="287">
                  <c:v>11.681893457276908</c:v>
                </c:pt>
                <c:pt idx="288">
                  <c:v>11.65819107121343</c:v>
                </c:pt>
                <c:pt idx="289">
                  <c:v>11.634555205898264</c:v>
                </c:pt>
                <c:pt idx="290">
                  <c:v>11.610990849098831</c:v>
                </c:pt>
                <c:pt idx="291">
                  <c:v>11.587503051318537</c:v>
                </c:pt>
                <c:pt idx="292">
                  <c:v>11.56409692909698</c:v>
                </c:pt>
                <c:pt idx="293">
                  <c:v>11.540777668150858</c:v>
                </c:pt>
                <c:pt idx="294">
                  <c:v>11.517550526344563</c:v>
                </c:pt>
                <c:pt idx="295">
                  <c:v>11.494420836479302</c:v>
                </c:pt>
                <c:pt idx="296">
                  <c:v>11.471394008889474</c:v>
                </c:pt>
                <c:pt idx="297">
                  <c:v>11.448475533834841</c:v>
                </c:pt>
                <c:pt idx="298">
                  <c:v>11.425670983677005</c:v>
                </c:pt>
                <c:pt idx="299">
                  <c:v>11.402986014828615</c:v>
                </c:pt>
                <c:pt idx="300">
                  <c:v>11.380426369463605</c:v>
                </c:pt>
                <c:pt idx="301">
                  <c:v>11.357997876976849</c:v>
                </c:pt>
                <c:pt idx="302">
                  <c:v>11.335706455181512</c:v>
                </c:pt>
                <c:pt idx="303">
                  <c:v>11.313558111232528</c:v>
                </c:pt>
                <c:pt idx="304">
                  <c:v>11.291558942264695</c:v>
                </c:pt>
                <c:pt idx="305">
                  <c:v>11.269715135733954</c:v>
                </c:pt>
                <c:pt idx="306">
                  <c:v>11.24803296945071</c:v>
                </c:pt>
                <c:pt idx="307">
                  <c:v>11.226518811294191</c:v>
                </c:pt>
                <c:pt idx="308">
                  <c:v>11.205179118597259</c:v>
                </c:pt>
                <c:pt idx="309">
                  <c:v>11.184020437191304</c:v>
                </c:pt>
                <c:pt idx="310">
                  <c:v>11.163049400101439</c:v>
                </c:pt>
                <c:pt idx="311">
                  <c:v>11.142272725882556</c:v>
                </c:pt>
                <c:pt idx="312">
                  <c:v>11.121697216587526</c:v>
                </c:pt>
                <c:pt idx="313">
                  <c:v>11.101329755359346</c:v>
                </c:pt>
                <c:pt idx="314">
                  <c:v>11.081177303639812</c:v>
                </c:pt>
                <c:pt idx="315">
                  <c:v>11.06124689798815</c:v>
                </c:pt>
                <c:pt idx="316">
                  <c:v>11.041545646503804</c:v>
                </c:pt>
                <c:pt idx="317">
                  <c:v>11.022080724848719</c:v>
                </c:pt>
                <c:pt idx="318">
                  <c:v>11.002859371865286</c:v>
                </c:pt>
                <c:pt idx="319">
                  <c:v>10.983888884787531</c:v>
                </c:pt>
                <c:pt idx="320">
                  <c:v>10.965176614044109</c:v>
                </c:pt>
                <c:pt idx="321">
                  <c:v>10.946729957653092</c:v>
                </c:pt>
                <c:pt idx="322">
                  <c:v>10.928556355209924</c:v>
                </c:pt>
                <c:pt idx="323">
                  <c:v>10.910663281471338</c:v>
                </c:pt>
                <c:pt idx="324">
                  <c:v>10.893058239539613</c:v>
                </c:pt>
                <c:pt idx="325">
                  <c:v>10.875748753653086</c:v>
                </c:pt>
                <c:pt idx="326">
                  <c:v>10.858742361590611</c:v>
                </c:pt>
                <c:pt idx="327">
                  <c:v>10.842046606699267</c:v>
                </c:pt>
                <c:pt idx="328">
                  <c:v>10.825669029556508</c:v>
                </c:pt>
                <c:pt idx="329">
                  <c:v>10.809617159279657</c:v>
                </c:pt>
                <c:pt idx="330">
                  <c:v>10.793898504497616</c:v>
                </c:pt>
                <c:pt idx="331">
                  <c:v>10.778520544001445</c:v>
                </c:pt>
                <c:pt idx="332">
                  <c:v>10.763490717092377</c:v>
                </c:pt>
                <c:pt idx="333">
                  <c:v>10.748816413647791</c:v>
                </c:pt>
                <c:pt idx="334">
                  <c:v>10.734504963927424</c:v>
                </c:pt>
                <c:pt idx="335">
                  <c:v>10.720563628144074</c:v>
                </c:pt>
                <c:pt idx="336">
                  <c:v>10.706999585824757</c:v>
                </c:pt>
                <c:pt idx="337">
                  <c:v>10.693819924990127</c:v>
                </c:pt>
                <c:pt idx="338">
                  <c:v>10.681031631181602</c:v>
                </c:pt>
                <c:pt idx="339">
                  <c:v>10.668641576367262</c:v>
                </c:pt>
                <c:pt idx="340">
                  <c:v>10.656656507759152</c:v>
                </c:pt>
                <c:pt idx="341">
                  <c:v>10.64508303657591</c:v>
                </c:pt>
                <c:pt idx="342">
                  <c:v>10.633927626786049</c:v>
                </c:pt>
                <c:pt idx="343">
                  <c:v>10.623196583868253</c:v>
                </c:pt>
                <c:pt idx="344">
                  <c:v>10.612896043626085</c:v>
                </c:pt>
                <c:pt idx="345">
                  <c:v>10.603031961095285</c:v>
                </c:pt>
                <c:pt idx="346">
                  <c:v>10.593610099582467</c:v>
                </c:pt>
                <c:pt idx="347">
                  <c:v>10.584636019874525</c:v>
                </c:pt>
                <c:pt idx="348">
                  <c:v>10.576115069658162</c:v>
                </c:pt>
                <c:pt idx="349">
                  <c:v>10.568052373189145</c:v>
                </c:pt>
                <c:pt idx="350">
                  <c:v>10.560452821250584</c:v>
                </c:pt>
                <c:pt idx="351">
                  <c:v>10.553321061439144</c:v>
                </c:pt>
                <c:pt idx="352">
                  <c:v>10.546661488817513</c:v>
                </c:pt>
                <c:pt idx="353">
                  <c:v>10.540478236970484</c:v>
                </c:pt>
                <c:pt idx="354">
                  <c:v>10.534775169501025</c:v>
                </c:pt>
                <c:pt idx="355">
                  <c:v>10.529555872001257</c:v>
                </c:pt>
                <c:pt idx="356">
                  <c:v>10.52482364453186</c:v>
                </c:pt>
                <c:pt idx="357">
                  <c:v>10.520581494641499</c:v>
                </c:pt>
                <c:pt idx="358">
                  <c:v>10.516832130956049</c:v>
                </c:pt>
                <c:pt idx="359">
                  <c:v>10.513577957365079</c:v>
                </c:pt>
                <c:pt idx="360">
                  <c:v>10.510821067830834</c:v>
                </c:pt>
                <c:pt idx="361">
                  <c:v>10.508563241842291</c:v>
                </c:pt>
                <c:pt idx="362">
                  <c:v>10.506805940534303</c:v>
                </c:pt>
                <c:pt idx="363">
                  <c:v>10.505550303488896</c:v>
                </c:pt>
                <c:pt idx="364">
                  <c:v>10.504797146232971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Resultados!$E$3</c:f>
              <c:strCache>
                <c:ptCount val="1"/>
                <c:pt idx="0">
                  <c:v>F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Resultados!$I$5:$I$369</c:f>
              <c:numCache>
                <c:formatCode>0.0</c:formatCode>
                <c:ptCount val="365"/>
                <c:pt idx="0">
                  <c:v>11.467586595993746</c:v>
                </c:pt>
                <c:pt idx="1">
                  <c:v>11.467810061891011</c:v>
                </c:pt>
                <c:pt idx="2">
                  <c:v>11.468477906028333</c:v>
                </c:pt>
                <c:pt idx="3">
                  <c:v>11.469589775469561</c:v>
                </c:pt>
                <c:pt idx="4">
                  <c:v>11.471145083240406</c:v>
                </c:pt>
                <c:pt idx="5">
                  <c:v>11.473143009558525</c:v>
                </c:pt>
                <c:pt idx="6">
                  <c:v>11.475582503547628</c:v>
                </c:pt>
                <c:pt idx="7">
                  <c:v>11.478462285428213</c:v>
                </c:pt>
                <c:pt idx="8">
                  <c:v>11.481780849175472</c:v>
                </c:pt>
                <c:pt idx="9">
                  <c:v>11.485536465633022</c:v>
                </c:pt>
                <c:pt idx="10">
                  <c:v>11.489727186069107</c:v>
                </c:pt>
                <c:pt idx="11">
                  <c:v>11.49435084616028</c:v>
                </c:pt>
                <c:pt idx="12">
                  <c:v>11.499405070385684</c:v>
                </c:pt>
                <c:pt idx="13">
                  <c:v>11.504887276813593</c:v>
                </c:pt>
                <c:pt idx="14">
                  <c:v>11.510794682260364</c:v>
                </c:pt>
                <c:pt idx="15">
                  <c:v>11.517124307800579</c:v>
                </c:pt>
                <c:pt idx="16">
                  <c:v>11.523872984605921</c:v>
                </c:pt>
                <c:pt idx="17">
                  <c:v>11.531037360089348</c:v>
                </c:pt>
                <c:pt idx="18">
                  <c:v>11.538613904330044</c:v>
                </c:pt>
                <c:pt idx="19">
                  <c:v>11.546598916753959</c:v>
                </c:pt>
                <c:pt idx="20">
                  <c:v>11.554988533044062</c:v>
                </c:pt>
                <c:pt idx="21">
                  <c:v>11.56377873225388</c:v>
                </c:pt>
                <c:pt idx="22">
                  <c:v>11.572965344097652</c:v>
                </c:pt>
                <c:pt idx="23">
                  <c:v>11.582544056390152</c:v>
                </c:pt>
                <c:pt idx="24">
                  <c:v>11.592510422609148</c:v>
                </c:pt>
                <c:pt idx="25">
                  <c:v>11.602859869553631</c:v>
                </c:pt>
                <c:pt idx="26">
                  <c:v>11.61358770507108</c:v>
                </c:pt>
                <c:pt idx="27">
                  <c:v>11.62468912582737</c:v>
                </c:pt>
                <c:pt idx="28">
                  <c:v>11.63615922509346</c:v>
                </c:pt>
                <c:pt idx="29">
                  <c:v>11.64799300052344</c:v>
                </c:pt>
                <c:pt idx="30">
                  <c:v>11.66018536189935</c:v>
                </c:pt>
                <c:pt idx="31">
                  <c:v>11.672731138818794</c:v>
                </c:pt>
                <c:pt idx="32">
                  <c:v>11.68562508830238</c:v>
                </c:pt>
                <c:pt idx="33">
                  <c:v>11.698861902298852</c:v>
                </c:pt>
                <c:pt idx="34">
                  <c:v>11.71243621506683</c:v>
                </c:pt>
                <c:pt idx="35">
                  <c:v>11.726342610413184</c:v>
                </c:pt>
                <c:pt idx="36">
                  <c:v>11.740575628769093</c:v>
                </c:pt>
                <c:pt idx="37">
                  <c:v>11.755129774086127</c:v>
                </c:pt>
                <c:pt idx="38">
                  <c:v>11.769999520535761</c:v>
                </c:pt>
                <c:pt idx="39">
                  <c:v>11.785179318997065</c:v>
                </c:pt>
                <c:pt idx="40">
                  <c:v>11.80066360331848</c:v>
                </c:pt>
                <c:pt idx="41">
                  <c:v>11.816446796340836</c:v>
                </c:pt>
                <c:pt idx="42">
                  <c:v>11.83252331567007</c:v>
                </c:pt>
                <c:pt idx="43">
                  <c:v>11.848887579189244</c:v>
                </c:pt>
                <c:pt idx="44">
                  <c:v>11.86553401030079</c:v>
                </c:pt>
                <c:pt idx="45">
                  <c:v>11.882457042890998</c:v>
                </c:pt>
                <c:pt idx="46">
                  <c:v>11.899651126010031</c:v>
                </c:pt>
                <c:pt idx="47">
                  <c:v>11.917110728261857</c:v>
                </c:pt>
                <c:pt idx="48">
                  <c:v>11.934830341899517</c:v>
                </c:pt>
                <c:pt idx="49">
                  <c:v>11.952804486622385</c:v>
                </c:pt>
                <c:pt idx="50">
                  <c:v>11.9710277130729</c:v>
                </c:pt>
                <c:pt idx="51">
                  <c:v>11.989494606031379</c:v>
                </c:pt>
                <c:pt idx="52">
                  <c:v>12.00819978730831</c:v>
                </c:pt>
                <c:pt idx="53">
                  <c:v>12.027137918334551</c:v>
                </c:pt>
                <c:pt idx="54">
                  <c:v>12.046303702450501</c:v>
                </c:pt>
                <c:pt idx="55">
                  <c:v>12.065691886896252</c:v>
                </c:pt>
                <c:pt idx="56">
                  <c:v>12.085297264505286</c:v>
                </c:pt>
                <c:pt idx="57">
                  <c:v>12.10511467510509</c:v>
                </c:pt>
                <c:pt idx="58">
                  <c:v>12.125139006628531</c:v>
                </c:pt>
                <c:pt idx="59">
                  <c:v>12.145365195940498</c:v>
                </c:pt>
                <c:pt idx="60">
                  <c:v>12.165788229384752</c:v>
                </c:pt>
                <c:pt idx="61">
                  <c:v>12.186403143056433</c:v>
                </c:pt>
                <c:pt idx="62">
                  <c:v>12.207205022806006</c:v>
                </c:pt>
                <c:pt idx="63">
                  <c:v>12.228189003980903</c:v>
                </c:pt>
                <c:pt idx="64">
                  <c:v>12.249350270911311</c:v>
                </c:pt>
                <c:pt idx="65">
                  <c:v>12.270684056146946</c:v>
                </c:pt>
                <c:pt idx="66">
                  <c:v>12.292185639451805</c:v>
                </c:pt>
                <c:pt idx="67">
                  <c:v>12.31385034656414</c:v>
                </c:pt>
                <c:pt idx="68">
                  <c:v>12.335673547729085</c:v>
                </c:pt>
                <c:pt idx="69">
                  <c:v>12.357650656011444</c:v>
                </c:pt>
                <c:pt idx="70">
                  <c:v>12.379777125396298</c:v>
                </c:pt>
                <c:pt idx="71">
                  <c:v>12.402048448685225</c:v>
                </c:pt>
                <c:pt idx="72">
                  <c:v>12.424460155195927</c:v>
                </c:pt>
                <c:pt idx="73">
                  <c:v>12.447007808273078</c:v>
                </c:pt>
                <c:pt idx="74">
                  <c:v>12.469687002618368</c:v>
                </c:pt>
                <c:pt idx="75">
                  <c:v>12.49249336144765</c:v>
                </c:pt>
                <c:pt idx="76">
                  <c:v>12.515422533483054</c:v>
                </c:pt>
                <c:pt idx="77">
                  <c:v>12.538470189788082</c:v>
                </c:pt>
                <c:pt idx="78">
                  <c:v>12.561632020453562</c:v>
                </c:pt>
                <c:pt idx="79">
                  <c:v>12.584903731142404</c:v>
                </c:pt>
                <c:pt idx="80">
                  <c:v>12.608281039501081</c:v>
                </c:pt>
                <c:pt idx="81">
                  <c:v>12.631759671445721</c:v>
                </c:pt>
                <c:pt idx="82">
                  <c:v>12.655335357330788</c:v>
                </c:pt>
                <c:pt idx="83">
                  <c:v>12.679003828008188</c:v>
                </c:pt>
                <c:pt idx="84">
                  <c:v>12.702760810784842</c:v>
                </c:pt>
                <c:pt idx="85">
                  <c:v>12.726602025286613</c:v>
                </c:pt>
                <c:pt idx="86">
                  <c:v>12.750523179236609</c:v>
                </c:pt>
                <c:pt idx="87">
                  <c:v>12.774519964155974</c:v>
                </c:pt>
                <c:pt idx="88">
                  <c:v>12.798588050995184</c:v>
                </c:pt>
                <c:pt idx="89">
                  <c:v>12.822723085704148</c:v>
                </c:pt>
                <c:pt idx="90">
                  <c:v>12.846920684749369</c:v>
                </c:pt>
                <c:pt idx="91">
                  <c:v>12.87117643058655</c:v>
                </c:pt>
                <c:pt idx="92">
                  <c:v>12.895485867097285</c:v>
                </c:pt>
                <c:pt idx="93">
                  <c:v>12.919844494998429</c:v>
                </c:pt>
                <c:pt idx="94">
                  <c:v>12.944247767233122</c:v>
                </c:pt>
                <c:pt idx="95">
                  <c:v>12.968691084352448</c:v>
                </c:pt>
                <c:pt idx="96">
                  <c:v>12.993169789897083</c:v>
                </c:pt>
                <c:pt idx="97">
                  <c:v>13.017679165788408</c:v>
                </c:pt>
                <c:pt idx="98">
                  <c:v>13.042214427738854</c:v>
                </c:pt>
                <c:pt idx="99">
                  <c:v>13.066770720691503</c:v>
                </c:pt>
                <c:pt idx="100">
                  <c:v>13.091343114299304</c:v>
                </c:pt>
                <c:pt idx="101">
                  <c:v>13.115926598454493</c:v>
                </c:pt>
                <c:pt idx="102">
                  <c:v>13.140516078879172</c:v>
                </c:pt>
                <c:pt idx="103">
                  <c:v>13.165106372788349</c:v>
                </c:pt>
                <c:pt idx="104">
                  <c:v>13.189692204637051</c:v>
                </c:pt>
                <c:pt idx="105">
                  <c:v>13.214268201963497</c:v>
                </c:pt>
                <c:pt idx="106">
                  <c:v>13.23882889134071</c:v>
                </c:pt>
                <c:pt idx="107">
                  <c:v>13.26336869444928</c:v>
                </c:pt>
                <c:pt idx="108">
                  <c:v>13.287881924284408</c:v>
                </c:pt>
                <c:pt idx="109">
                  <c:v>13.312362781510691</c:v>
                </c:pt>
                <c:pt idx="110">
                  <c:v>13.336805350978537</c:v>
                </c:pt>
                <c:pt idx="111">
                  <c:v>13.361203598416481</c:v>
                </c:pt>
                <c:pt idx="112">
                  <c:v>13.38555136731391</c:v>
                </c:pt>
                <c:pt idx="113">
                  <c:v>13.409842376009246</c:v>
                </c:pt>
                <c:pt idx="114">
                  <c:v>13.434070214998817</c:v>
                </c:pt>
                <c:pt idx="115">
                  <c:v>13.458228344482007</c:v>
                </c:pt>
                <c:pt idx="116">
                  <c:v>13.482310092158578</c:v>
                </c:pt>
                <c:pt idx="117">
                  <c:v>13.506308651294271</c:v>
                </c:pt>
                <c:pt idx="118">
                  <c:v>13.530217079071045</c:v>
                </c:pt>
                <c:pt idx="119">
                  <c:v>13.554028295238425</c:v>
                </c:pt>
                <c:pt idx="120">
                  <c:v>13.577735081082647</c:v>
                </c:pt>
                <c:pt idx="121">
                  <c:v>13.601330078730248</c:v>
                </c:pt>
                <c:pt idx="122">
                  <c:v>13.624805790802871</c:v>
                </c:pt>
                <c:pt idx="123">
                  <c:v>13.648154580439886</c:v>
                </c:pt>
                <c:pt idx="124">
                  <c:v>13.671368671705402</c:v>
                </c:pt>
                <c:pt idx="125">
                  <c:v>13.694440150395979</c:v>
                </c:pt>
                <c:pt idx="126">
                  <c:v>13.717360965265057</c:v>
                </c:pt>
                <c:pt idx="127">
                  <c:v>13.740122929679815</c:v>
                </c:pt>
                <c:pt idx="128">
                  <c:v>13.76271772372557</c:v>
                </c:pt>
                <c:pt idx="129">
                  <c:v>13.785136896772361</c:v>
                </c:pt>
                <c:pt idx="130">
                  <c:v>13.807371870517656</c:v>
                </c:pt>
                <c:pt idx="131">
                  <c:v>13.829413942518244</c:v>
                </c:pt>
                <c:pt idx="132">
                  <c:v>13.851254290223601</c:v>
                </c:pt>
                <c:pt idx="133">
                  <c:v>13.872883975521834</c:v>
                </c:pt>
                <c:pt idx="134">
                  <c:v>13.894293949808288</c:v>
                </c:pt>
                <c:pt idx="135">
                  <c:v>13.915475059585507</c:v>
                </c:pt>
                <c:pt idx="136">
                  <c:v>13.936418052601885</c:v>
                </c:pt>
                <c:pt idx="137">
                  <c:v>13.95711358453479</c:v>
                </c:pt>
                <c:pt idx="138">
                  <c:v>13.977552226222256</c:v>
                </c:pt>
                <c:pt idx="139">
                  <c:v>13.997724471445554</c:v>
                </c:pt>
                <c:pt idx="140">
                  <c:v>14.017620745262963</c:v>
                </c:pt>
                <c:pt idx="141">
                  <c:v>14.037231412893098</c:v>
                </c:pt>
                <c:pt idx="142">
                  <c:v>14.0565467891439</c:v>
                </c:pt>
                <c:pt idx="143">
                  <c:v>14.075557148381094</c:v>
                </c:pt>
                <c:pt idx="144">
                  <c:v>14.094252735027617</c:v>
                </c:pt>
                <c:pt idx="145">
                  <c:v>14.112623774582836</c:v>
                </c:pt>
                <c:pt idx="146">
                  <c:v>14.130660485148029</c:v>
                </c:pt>
                <c:pt idx="147">
                  <c:v>14.148353089441695</c:v>
                </c:pt>
                <c:pt idx="148">
                  <c:v>14.165691827285702</c:v>
                </c:pt>
                <c:pt idx="149">
                  <c:v>14.182666968540394</c:v>
                </c:pt>
                <c:pt idx="150">
                  <c:v>14.199268826464074</c:v>
                </c:pt>
                <c:pt idx="151">
                  <c:v>14.215487771469295</c:v>
                </c:pt>
                <c:pt idx="152">
                  <c:v>14.231314245245724</c:v>
                </c:pt>
                <c:pt idx="153">
                  <c:v>14.246738775216443</c:v>
                </c:pt>
                <c:pt idx="154">
                  <c:v>14.261751989291813</c:v>
                </c:pt>
                <c:pt idx="155">
                  <c:v>14.276344630882377</c:v>
                </c:pt>
                <c:pt idx="156">
                  <c:v>14.290507574129581</c:v>
                </c:pt>
                <c:pt idx="157">
                  <c:v>14.30423183931069</c:v>
                </c:pt>
                <c:pt idx="158">
                  <c:v>14.317508608371902</c:v>
                </c:pt>
                <c:pt idx="159">
                  <c:v>14.330329240541431</c:v>
                </c:pt>
                <c:pt idx="160">
                  <c:v>14.342685287972353</c:v>
                </c:pt>
                <c:pt idx="161">
                  <c:v>14.354568511363196</c:v>
                </c:pt>
                <c:pt idx="162">
                  <c:v>14.365970895502716</c:v>
                </c:pt>
                <c:pt idx="163">
                  <c:v>14.376884664683946</c:v>
                </c:pt>
                <c:pt idx="164">
                  <c:v>14.387302297931493</c:v>
                </c:pt>
                <c:pt idx="165">
                  <c:v>14.397216543985566</c:v>
                </c:pt>
                <c:pt idx="166">
                  <c:v>14.406620435985383</c:v>
                </c:pt>
                <c:pt idx="167">
                  <c:v>14.415507305794831</c:v>
                </c:pt>
                <c:pt idx="168">
                  <c:v>14.423870797913285</c:v>
                </c:pt>
                <c:pt idx="169">
                  <c:v>14.431704882915115</c:v>
                </c:pt>
                <c:pt idx="170">
                  <c:v>14.439003870362281</c:v>
                </c:pt>
                <c:pt idx="171">
                  <c:v>14.445762421135775</c:v>
                </c:pt>
                <c:pt idx="172">
                  <c:v>14.451975559133199</c:v>
                </c:pt>
                <c:pt idx="173">
                  <c:v>14.457638682281814</c:v>
                </c:pt>
                <c:pt idx="174">
                  <c:v>14.462747572818724</c:v>
                </c:pt>
                <c:pt idx="175">
                  <c:v>14.467298406792487</c:v>
                </c:pt>
                <c:pt idx="176">
                  <c:v>14.47128776274354</c:v>
                </c:pt>
                <c:pt idx="177">
                  <c:v>14.474712629523971</c:v>
                </c:pt>
                <c:pt idx="178">
                  <c:v>14.477570413220917</c:v>
                </c:pt>
                <c:pt idx="179">
                  <c:v>14.479858943151671</c:v>
                </c:pt>
                <c:pt idx="180">
                  <c:v>14.481576476902637</c:v>
                </c:pt>
                <c:pt idx="181">
                  <c:v>14.482721704388624</c:v>
                </c:pt>
                <c:pt idx="182">
                  <c:v>14.483293750913464</c:v>
                </c:pt>
                <c:pt idx="183">
                  <c:v>14.483292179217527</c:v>
                </c:pt>
                <c:pt idx="184">
                  <c:v>14.482716990502498</c:v>
                </c:pt>
                <c:pt idx="185">
                  <c:v>14.481568624428549</c:v>
                </c:pt>
                <c:pt idx="186">
                  <c:v>14.479847958083976</c:v>
                </c:pt>
                <c:pt idx="187">
                  <c:v>14.477556303932051</c:v>
                </c:pt>
                <c:pt idx="188">
                  <c:v>14.474695406744928</c:v>
                </c:pt>
                <c:pt idx="189">
                  <c:v>14.471267439538915</c:v>
                </c:pt>
                <c:pt idx="190">
                  <c:v>14.467274998530186</c:v>
                </c:pt>
                <c:pt idx="191">
                  <c:v>14.462721097134565</c:v>
                </c:pt>
                <c:pt idx="192">
                  <c:v>14.457609159039075</c:v>
                </c:pt>
                <c:pt idx="193">
                  <c:v>14.451943010377361</c:v>
                </c:pt>
                <c:pt idx="194">
                  <c:v>14.445726871044663</c:v>
                </c:pt>
                <c:pt idx="195">
                  <c:v>14.438965345191823</c:v>
                </c:pt>
                <c:pt idx="196">
                  <c:v>14.431663410940953</c:v>
                </c:pt>
                <c:pt idx="197">
                  <c:v>14.423826409368496</c:v>
                </c:pt>
                <c:pt idx="198">
                  <c:v>14.41546003280404</c:v>
                </c:pt>
                <c:pt idx="199">
                  <c:v>14.40657031249555</c:v>
                </c:pt>
                <c:pt idx="200">
                  <c:v>14.397163605693725</c:v>
                </c:pt>
                <c:pt idx="201">
                  <c:v>14.387246582209777</c:v>
                </c:pt>
                <c:pt idx="202">
                  <c:v>14.376826210502159</c:v>
                </c:pt>
                <c:pt idx="203">
                  <c:v>14.365909743348812</c:v>
                </c:pt>
                <c:pt idx="204">
                  <c:v>14.354504703161926</c:v>
                </c:pt>
                <c:pt idx="205">
                  <c:v>14.342618867002473</c:v>
                </c:pt>
                <c:pt idx="206">
                  <c:v>14.330260251351678</c:v>
                </c:pt>
                <c:pt idx="207">
                  <c:v>14.31743709669613</c:v>
                </c:pt>
                <c:pt idx="208">
                  <c:v>14.304157851982435</c:v>
                </c:pt>
                <c:pt idx="209">
                  <c:v>14.290431158996375</c:v>
                </c:pt>
                <c:pt idx="210">
                  <c:v>14.276265836720066</c:v>
                </c:pt>
                <c:pt idx="211">
                  <c:v>14.261670865719179</c:v>
                </c:pt>
                <c:pt idx="212">
                  <c:v>14.246655372610407</c:v>
                </c:pt>
                <c:pt idx="213">
                  <c:v>14.231228614657388</c:v>
                </c:pt>
                <c:pt idx="214">
                  <c:v>14.215399964541028</c:v>
                </c:pt>
                <c:pt idx="215">
                  <c:v>14.199178895347952</c:v>
                </c:pt>
                <c:pt idx="216">
                  <c:v>14.182574965818135</c:v>
                </c:pt>
                <c:pt idx="217">
                  <c:v>14.165597805890341</c:v>
                </c:pt>
                <c:pt idx="218">
                  <c:v>14.1482571025812</c:v>
                </c:pt>
                <c:pt idx="219">
                  <c:v>14.130562586230964</c:v>
                </c:pt>
                <c:pt idx="220">
                  <c:v>14.112524017146333</c:v>
                </c:pt>
                <c:pt idx="221">
                  <c:v>14.094151172667697</c:v>
                </c:pt>
                <c:pt idx="222">
                  <c:v>14.07545383468555</c:v>
                </c:pt>
                <c:pt idx="223">
                  <c:v>14.056441777627777</c:v>
                </c:pt>
                <c:pt idx="224">
                  <c:v>14.03712475693694</c:v>
                </c:pt>
                <c:pt idx="225">
                  <c:v>14.017512498053838</c:v>
                </c:pt>
                <c:pt idx="226">
                  <c:v>13.997614685920995</c:v>
                </c:pt>
                <c:pt idx="227">
                  <c:v>13.977440955017116</c:v>
                </c:pt>
                <c:pt idx="228">
                  <c:v>13.957000879931062</c:v>
                </c:pt>
                <c:pt idx="229">
                  <c:v>13.936303966481573</c:v>
                </c:pt>
                <c:pt idx="230">
                  <c:v>13.915359643386443</c:v>
                </c:pt>
                <c:pt idx="231">
                  <c:v>13.894177254483036</c:v>
                </c:pt>
                <c:pt idx="232">
                  <c:v>13.872766051499561</c:v>
                </c:pt>
                <c:pt idx="233">
                  <c:v>13.851135187374975</c:v>
                </c:pt>
                <c:pt idx="234">
                  <c:v>13.82929371012329</c:v>
                </c:pt>
                <c:pt idx="235">
                  <c:v>13.80725055723653</c:v>
                </c:pt>
                <c:pt idx="236">
                  <c:v>13.785014550619044</c:v>
                </c:pt>
                <c:pt idx="237">
                  <c:v>13.762594392044363</c:v>
                </c:pt>
                <c:pt idx="238">
                  <c:v>13.739998659124648</c:v>
                </c:pt>
                <c:pt idx="239">
                  <c:v>13.717235801781479</c:v>
                </c:pt>
                <c:pt idx="240">
                  <c:v>13.694314139205826</c:v>
                </c:pt>
                <c:pt idx="241">
                  <c:v>13.671241857294019</c:v>
                </c:pt>
                <c:pt idx="242">
                  <c:v>13.648027006545822</c:v>
                </c:pt>
                <c:pt idx="243">
                  <c:v>13.624677500410035</c:v>
                </c:pt>
                <c:pt idx="244">
                  <c:v>13.601201114062345</c:v>
                </c:pt>
                <c:pt idx="245">
                  <c:v>13.577605483599873</c:v>
                </c:pt>
                <c:pt idx="246">
                  <c:v>13.553898105636321</c:v>
                </c:pt>
                <c:pt idx="247">
                  <c:v>13.53008633728138</c:v>
                </c:pt>
                <c:pt idx="248">
                  <c:v>13.506177396487942</c:v>
                </c:pt>
                <c:pt idx="249">
                  <c:v>13.482178362750338</c:v>
                </c:pt>
                <c:pt idx="250">
                  <c:v>13.458096178137025</c:v>
                </c:pt>
                <c:pt idx="251">
                  <c:v>13.433937648640898</c:v>
                </c:pt>
                <c:pt idx="252">
                  <c:v>13.409709445830675</c:v>
                </c:pt>
                <c:pt idx="253">
                  <c:v>13.385418108786805</c:v>
                </c:pt>
                <c:pt idx="254">
                  <c:v>13.361070046305569</c:v>
                </c:pt>
                <c:pt idx="255">
                  <c:v>13.336671539355272</c:v>
                </c:pt>
                <c:pt idx="256">
                  <c:v>13.312228743768619</c:v>
                </c:pt>
                <c:pt idx="257">
                  <c:v>13.28774769315571</c:v>
                </c:pt>
                <c:pt idx="258">
                  <c:v>13.263234302022378</c:v>
                </c:pt>
                <c:pt idx="259">
                  <c:v>13.238694369078889</c:v>
                </c:pt>
                <c:pt idx="260">
                  <c:v>13.214133580724463</c:v>
                </c:pt>
                <c:pt idx="261">
                  <c:v>13.189557514693314</c:v>
                </c:pt>
                <c:pt idx="262">
                  <c:v>13.164971643848391</c:v>
                </c:pt>
                <c:pt idx="263">
                  <c:v>13.140381340109304</c:v>
                </c:pt>
                <c:pt idx="264">
                  <c:v>13.11579187850135</c:v>
                </c:pt>
                <c:pt idx="265">
                  <c:v>13.091208441312908</c:v>
                </c:pt>
                <c:pt idx="266">
                  <c:v>13.066636122348797</c:v>
                </c:pt>
                <c:pt idx="267">
                  <c:v>13.042079931267674</c:v>
                </c:pt>
                <c:pt idx="268">
                  <c:v>13.01754479799183</c:v>
                </c:pt>
                <c:pt idx="269">
                  <c:v>12.993035577178055</c:v>
                </c:pt>
                <c:pt idx="270">
                  <c:v>12.968557052738694</c:v>
                </c:pt>
                <c:pt idx="271">
                  <c:v>12.944113942402211</c:v>
                </c:pt>
                <c:pt idx="272">
                  <c:v>12.919710902302983</c:v>
                </c:pt>
                <c:pt idx="273">
                  <c:v>12.895352531590264</c:v>
                </c:pt>
                <c:pt idx="274">
                  <c:v>12.871043377046581</c:v>
                </c:pt>
                <c:pt idx="275">
                  <c:v>12.846787937706019</c:v>
                </c:pt>
                <c:pt idx="276">
                  <c:v>12.822590669463144</c:v>
                </c:pt>
                <c:pt idx="277">
                  <c:v>12.79845598966349</c:v>
                </c:pt>
                <c:pt idx="278">
                  <c:v>12.774388281666711</c:v>
                </c:pt>
                <c:pt idx="279">
                  <c:v>12.750391899373746</c:v>
                </c:pt>
                <c:pt idx="280">
                  <c:v>12.726471171709385</c:v>
                </c:pt>
                <c:pt idx="281">
                  <c:v>12.702630407051871</c:v>
                </c:pt>
                <c:pt idx="282">
                  <c:v>12.67887389760123</c:v>
                </c:pt>
                <c:pt idx="283">
                  <c:v>12.655205923678084</c:v>
                </c:pt>
                <c:pt idx="284">
                  <c:v>12.631630757944901</c:v>
                </c:pt>
                <c:pt idx="285">
                  <c:v>12.608152669541575</c:v>
                </c:pt>
                <c:pt idx="286">
                  <c:v>12.584775928127321</c:v>
                </c:pt>
                <c:pt idx="287">
                  <c:v>12.561504807820985</c:v>
                </c:pt>
                <c:pt idx="288">
                  <c:v>12.538343591031751</c:v>
                </c:pt>
                <c:pt idx="289">
                  <c:v>12.515296572172369</c:v>
                </c:pt>
                <c:pt idx="290">
                  <c:v>12.492368061246983</c:v>
                </c:pt>
                <c:pt idx="291">
                  <c:v>12.469562387305599</c:v>
                </c:pt>
                <c:pt idx="292">
                  <c:v>12.446883901757364</c:v>
                </c:pt>
                <c:pt idx="293">
                  <c:v>12.424336981534617</c:v>
                </c:pt>
                <c:pt idx="294">
                  <c:v>12.401926032099883</c:v>
                </c:pt>
                <c:pt idx="295">
                  <c:v>12.379655490287814</c:v>
                </c:pt>
                <c:pt idx="296">
                  <c:v>12.357529826974186</c:v>
                </c:pt>
                <c:pt idx="297">
                  <c:v>12.335553549564011</c:v>
                </c:pt>
                <c:pt idx="298">
                  <c:v>12.313731204290862</c:v>
                </c:pt>
                <c:pt idx="299">
                  <c:v>12.292067378319581</c:v>
                </c:pt>
                <c:pt idx="300">
                  <c:v>12.270566701644494</c:v>
                </c:pt>
                <c:pt idx="301">
                  <c:v>12.249233848775463</c:v>
                </c:pt>
                <c:pt idx="302">
                  <c:v>12.228073540204011</c:v>
                </c:pt>
                <c:pt idx="303">
                  <c:v>12.207090543642121</c:v>
                </c:pt>
                <c:pt idx="304">
                  <c:v>12.186289675026133</c:v>
                </c:pt>
                <c:pt idx="305">
                  <c:v>12.165675799278651</c:v>
                </c:pt>
                <c:pt idx="306">
                  <c:v>12.14525383082136</c:v>
                </c:pt>
                <c:pt idx="307">
                  <c:v>12.12502873383198</c:v>
                </c:pt>
                <c:pt idx="308">
                  <c:v>12.105005522238848</c:v>
                </c:pt>
                <c:pt idx="309">
                  <c:v>12.085189259446922</c:v>
                </c:pt>
                <c:pt idx="310">
                  <c:v>12.065585057789429</c:v>
                </c:pt>
                <c:pt idx="311">
                  <c:v>12.046198077699669</c:v>
                </c:pt>
                <c:pt idx="312">
                  <c:v>12.02703352659805</c:v>
                </c:pt>
                <c:pt idx="313">
                  <c:v>12.008096657489906</c:v>
                </c:pt>
                <c:pt idx="314">
                  <c:v>11.989392767270168</c:v>
                </c:pt>
                <c:pt idx="315">
                  <c:v>11.970927194731573</c:v>
                </c:pt>
                <c:pt idx="316">
                  <c:v>11.952705318273869</c:v>
                </c:pt>
                <c:pt idx="317">
                  <c:v>11.934732553311941</c:v>
                </c:pt>
                <c:pt idx="318">
                  <c:v>11.917014349381878</c:v>
                </c:pt>
                <c:pt idx="319">
                  <c:v>11.899556186944492</c:v>
                </c:pt>
                <c:pt idx="320">
                  <c:v>11.882363573886936</c:v>
                </c:pt>
                <c:pt idx="321">
                  <c:v>11.865442041723828</c:v>
                </c:pt>
                <c:pt idx="322">
                  <c:v>11.848797141500297</c:v>
                </c:pt>
                <c:pt idx="323">
                  <c:v>11.832434439400524</c:v>
                </c:pt>
                <c:pt idx="324">
                  <c:v>11.816359512066104</c:v>
                </c:pt>
                <c:pt idx="325">
                  <c:v>11.800577941630014</c:v>
                </c:pt>
                <c:pt idx="326">
                  <c:v>11.785095310472906</c:v>
                </c:pt>
                <c:pt idx="327">
                  <c:v>11.769917195709596</c:v>
                </c:pt>
                <c:pt idx="328">
                  <c:v>11.755049163414961</c:v>
                </c:pt>
                <c:pt idx="329">
                  <c:v>11.740496762599578</c:v>
                </c:pt>
                <c:pt idx="330">
                  <c:v>11.726265518946676</c:v>
                </c:pt>
                <c:pt idx="331">
                  <c:v>11.712360928323248</c:v>
                </c:pt>
                <c:pt idx="332">
                  <c:v>11.698788450079407</c:v>
                </c:pt>
                <c:pt idx="333">
                  <c:v>11.685553500151284</c:v>
                </c:pt>
                <c:pt idx="334">
                  <c:v>11.672661443984016</c:v>
                </c:pt>
                <c:pt idx="335">
                  <c:v>11.660117589292556</c:v>
                </c:pt>
                <c:pt idx="336">
                  <c:v>11.647927178679179</c:v>
                </c:pt>
                <c:pt idx="337">
                  <c:v>11.63609538212774</c:v>
                </c:pt>
                <c:pt idx="338">
                  <c:v>11.624627289395738</c:v>
                </c:pt>
                <c:pt idx="339">
                  <c:v>11.613527902326311</c:v>
                </c:pt>
                <c:pt idx="340">
                  <c:v>11.602802127103196</c:v>
                </c:pt>
                <c:pt idx="341">
                  <c:v>11.59245476647253</c:v>
                </c:pt>
                <c:pt idx="342">
                  <c:v>11.582490511956216</c:v>
                </c:pt>
                <c:pt idx="343">
                  <c:v>11.572913936082159</c:v>
                </c:pt>
                <c:pt idx="344">
                  <c:v>11.563729484657319</c:v>
                </c:pt>
                <c:pt idx="345">
                  <c:v>11.554941469109927</c:v>
                </c:pt>
                <c:pt idx="346">
                  <c:v>11.546554058927621</c:v>
                </c:pt>
                <c:pt idx="347">
                  <c:v>11.538571274218372</c:v>
                </c:pt>
                <c:pt idx="348">
                  <c:v>11.530996978421243</c:v>
                </c:pt>
                <c:pt idx="349">
                  <c:v>11.523834871193852</c:v>
                </c:pt>
                <c:pt idx="350">
                  <c:v>11.517088481503347</c:v>
                </c:pt>
                <c:pt idx="351">
                  <c:v>11.510761160947171</c:v>
                </c:pt>
                <c:pt idx="352">
                  <c:v>11.504856077329581</c:v>
                </c:pt>
                <c:pt idx="353">
                  <c:v>11.499376208519106</c:v>
                </c:pt>
                <c:pt idx="354">
                  <c:v>11.494324336611381</c:v>
                </c:pt>
                <c:pt idx="355">
                  <c:v>11.489703042420876</c:v>
                </c:pt>
                <c:pt idx="356">
                  <c:v>11.485514700323947</c:v>
                </c:pt>
                <c:pt idx="357">
                  <c:v>11.481761473474364</c:v>
                </c:pt>
                <c:pt idx="358">
                  <c:v>11.47844530941124</c:v>
                </c:pt>
                <c:pt idx="359">
                  <c:v>11.475567936077669</c:v>
                </c:pt>
                <c:pt idx="360">
                  <c:v>11.473130858266867</c:v>
                </c:pt>
                <c:pt idx="361">
                  <c:v>11.471135354510947</c:v>
                </c:pt>
                <c:pt idx="362">
                  <c:v>11.469582474425513</c:v>
                </c:pt>
                <c:pt idx="363">
                  <c:v>11.46847303652153</c:v>
                </c:pt>
                <c:pt idx="364">
                  <c:v>11.467807626493833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42528"/>
        <c:axId val="117952512"/>
      </c:lineChart>
      <c:dateAx>
        <c:axId val="117942528"/>
        <c:scaling>
          <c:orientation val="minMax"/>
          <c:max val="537"/>
          <c:min val="173"/>
        </c:scaling>
        <c:delete val="0"/>
        <c:axPos val="b"/>
        <c:numFmt formatCode="[$-C0A]d\-mmm;@" sourceLinked="1"/>
        <c:majorTickMark val="out"/>
        <c:minorTickMark val="none"/>
        <c:tickLblPos val="nextTo"/>
        <c:crossAx val="117952512"/>
        <c:crosses val="autoZero"/>
        <c:auto val="0"/>
        <c:lblOffset val="100"/>
        <c:baseTimeUnit val="days"/>
        <c:majorUnit val="1"/>
        <c:minorUnit val="1"/>
      </c:dateAx>
      <c:valAx>
        <c:axId val="117952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aseline="0"/>
                </a:pPr>
                <a:r>
                  <a:rPr lang="en-US" sz="1100" b="0" baseline="0"/>
                  <a:t>Horas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17942528"/>
        <c:crosses val="autoZero"/>
        <c:crossBetween val="between"/>
      </c:valAx>
      <c:spPr>
        <a:ln>
          <a:solidFill>
            <a:schemeClr val="tx1">
              <a:lumMod val="65000"/>
              <a:lumOff val="35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s-AR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Radiación Astronómica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Resultados!$F$3</c:f>
              <c:strCache>
                <c:ptCount val="1"/>
                <c:pt idx="0">
                  <c:v>RA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Resultados!$J$5:$J$369</c:f>
              <c:numCache>
                <c:formatCode>0.0</c:formatCode>
                <c:ptCount val="365"/>
                <c:pt idx="0">
                  <c:v>251.30370175729888</c:v>
                </c:pt>
                <c:pt idx="1">
                  <c:v>251.30079344735597</c:v>
                </c:pt>
                <c:pt idx="2">
                  <c:v>251.34485986069194</c:v>
                </c:pt>
                <c:pt idx="3">
                  <c:v>251.43586796977004</c:v>
                </c:pt>
                <c:pt idx="4">
                  <c:v>251.57376693245155</c:v>
                </c:pt>
                <c:pt idx="5">
                  <c:v>251.75848810240618</c:v>
                </c:pt>
                <c:pt idx="6">
                  <c:v>251.98994503506316</c:v>
                </c:pt>
                <c:pt idx="7">
                  <c:v>252.26803348930042</c:v>
                </c:pt>
                <c:pt idx="8">
                  <c:v>252.59263142512793</c:v>
                </c:pt>
                <c:pt idx="9">
                  <c:v>252.96359899769155</c:v>
                </c:pt>
                <c:pt idx="10">
                  <c:v>253.38077854797214</c:v>
                </c:pt>
                <c:pt idx="11">
                  <c:v>253.84399459062146</c:v>
                </c:pt>
                <c:pt idx="12">
                  <c:v>254.3530537994246</c:v>
                </c:pt>
                <c:pt idx="13">
                  <c:v>254.90774499093465</c:v>
                </c:pt>
                <c:pt idx="14">
                  <c:v>255.50783910687269</c:v>
                </c:pt>
                <c:pt idx="15">
                  <c:v>256.15308919593286</c:v>
                </c:pt>
                <c:pt idx="16">
                  <c:v>256.84323039567624</c:v>
                </c:pt>
                <c:pt idx="17">
                  <c:v>257.57797991523341</c:v>
                </c:pt>
                <c:pt idx="18">
                  <c:v>258.35703701957681</c:v>
                </c:pt>
                <c:pt idx="19">
                  <c:v>259.18008301614736</c:v>
                </c:pt>
                <c:pt idx="20">
                  <c:v>260.04678124465875</c:v>
                </c:pt>
                <c:pt idx="21">
                  <c:v>260.95677707091482</c:v>
                </c:pt>
                <c:pt idx="22">
                  <c:v>261.90969788550484</c:v>
                </c:pt>
                <c:pt idx="23">
                  <c:v>262.90515310825162</c:v>
                </c:pt>
                <c:pt idx="24">
                  <c:v>263.94273419930033</c:v>
                </c:pt>
                <c:pt idx="25">
                  <c:v>265.02201467774285</c:v>
                </c:pt>
                <c:pt idx="26">
                  <c:v>266.14255014867632</c:v>
                </c:pt>
                <c:pt idx="27">
                  <c:v>267.30387833959037</c:v>
                </c:pt>
                <c:pt idx="28">
                  <c:v>268.50551914697837</c:v>
                </c:pt>
                <c:pt idx="29">
                  <c:v>269.74697469404794</c:v>
                </c:pt>
                <c:pt idx="30">
                  <c:v>271.02772940040529</c:v>
                </c:pt>
                <c:pt idx="31">
                  <c:v>272.34725006456011</c:v>
                </c:pt>
                <c:pt idx="32">
                  <c:v>273.70498596008133</c:v>
                </c:pt>
                <c:pt idx="33">
                  <c:v>275.10036894620873</c:v>
                </c:pt>
                <c:pt idx="34">
                  <c:v>276.53281359369589</c:v>
                </c:pt>
                <c:pt idx="35">
                  <c:v>278.00171732662841</c:v>
                </c:pt>
                <c:pt idx="36">
                  <c:v>279.50646058092593</c:v>
                </c:pt>
                <c:pt idx="37">
                  <c:v>281.04640698019887</c:v>
                </c:pt>
                <c:pt idx="38">
                  <c:v>282.62090352958762</c:v>
                </c:pt>
                <c:pt idx="39">
                  <c:v>284.22928082816935</c:v>
                </c:pt>
                <c:pt idx="40">
                  <c:v>285.87085330047017</c:v>
                </c:pt>
                <c:pt idx="41">
                  <c:v>287.54491944757171</c:v>
                </c:pt>
                <c:pt idx="42">
                  <c:v>289.25076211824597</c:v>
                </c:pt>
                <c:pt idx="43">
                  <c:v>290.98764880050493</c:v>
                </c:pt>
                <c:pt idx="44">
                  <c:v>292.75483193388993</c:v>
                </c:pt>
                <c:pt idx="45">
                  <c:v>294.55154924277008</c:v>
                </c:pt>
                <c:pt idx="46">
                  <c:v>296.37702409086228</c:v>
                </c:pt>
                <c:pt idx="47">
                  <c:v>298.23046585712035</c:v>
                </c:pt>
                <c:pt idx="48">
                  <c:v>300.11107033308491</c:v>
                </c:pt>
                <c:pt idx="49">
                  <c:v>302.01802014171557</c:v>
                </c:pt>
                <c:pt idx="50">
                  <c:v>303.95048517767327</c:v>
                </c:pt>
                <c:pt idx="51">
                  <c:v>305.90762306894544</c:v>
                </c:pt>
                <c:pt idx="52">
                  <c:v>307.8885796596519</c:v>
                </c:pt>
                <c:pt idx="53">
                  <c:v>309.89248951379795</c:v>
                </c:pt>
                <c:pt idx="54">
                  <c:v>311.91847643968077</c:v>
                </c:pt>
                <c:pt idx="55">
                  <c:v>313.9656540345855</c:v>
                </c:pt>
                <c:pt idx="56">
                  <c:v>316.03312624934881</c:v>
                </c:pt>
                <c:pt idx="57">
                  <c:v>318.11998797229984</c:v>
                </c:pt>
                <c:pt idx="58">
                  <c:v>320.2253256320235</c:v>
                </c:pt>
                <c:pt idx="59">
                  <c:v>322.34821781833693</c:v>
                </c:pt>
                <c:pt idx="60">
                  <c:v>324.48773592079687</c:v>
                </c:pt>
                <c:pt idx="61">
                  <c:v>326.64294478400478</c:v>
                </c:pt>
                <c:pt idx="62">
                  <c:v>328.81290337891386</c:v>
                </c:pt>
                <c:pt idx="63">
                  <c:v>330.99666548928548</c:v>
                </c:pt>
                <c:pt idx="64">
                  <c:v>333.19328041238617</c:v>
                </c:pt>
                <c:pt idx="65">
                  <c:v>335.40179367296514</c:v>
                </c:pt>
                <c:pt idx="66">
                  <c:v>337.62124774949723</c:v>
                </c:pt>
                <c:pt idx="67">
                  <c:v>339.85068281163211</c:v>
                </c:pt>
                <c:pt idx="68">
                  <c:v>342.08913746773567</c:v>
                </c:pt>
                <c:pt idx="69">
                  <c:v>344.33564952137635</c:v>
                </c:pt>
                <c:pt idx="70">
                  <c:v>346.58925673555518</c:v>
                </c:pt>
                <c:pt idx="71">
                  <c:v>348.8489976034495</c:v>
                </c:pt>
                <c:pt idx="72">
                  <c:v>351.11391212440157</c:v>
                </c:pt>
                <c:pt idx="73">
                  <c:v>353.38304258384369</c:v>
                </c:pt>
                <c:pt idx="74">
                  <c:v>355.6554343358377</c:v>
                </c:pt>
                <c:pt idx="75">
                  <c:v>357.93013658686056</c:v>
                </c:pt>
                <c:pt idx="76">
                  <c:v>360.20620317946521</c:v>
                </c:pt>
                <c:pt idx="77">
                  <c:v>362.48269337441087</c:v>
                </c:pt>
                <c:pt idx="78">
                  <c:v>364.75867262984934</c:v>
                </c:pt>
                <c:pt idx="79">
                  <c:v>367.03321337614403</c:v>
                </c:pt>
                <c:pt idx="80">
                  <c:v>369.30539578488191</c:v>
                </c:pt>
                <c:pt idx="81">
                  <c:v>371.57430853064528</c:v>
                </c:pt>
                <c:pt idx="82">
                  <c:v>373.83904954410104</c:v>
                </c:pt>
                <c:pt idx="83">
                  <c:v>376.09872675497371</c:v>
                </c:pt>
                <c:pt idx="84">
                  <c:v>378.35245882347749</c:v>
                </c:pt>
                <c:pt idx="85">
                  <c:v>380.5993758587876</c:v>
                </c:pt>
                <c:pt idx="86">
                  <c:v>382.83862012315575</c:v>
                </c:pt>
                <c:pt idx="87">
                  <c:v>385.06934672028723</c:v>
                </c:pt>
                <c:pt idx="88">
                  <c:v>387.2907242666231</c:v>
                </c:pt>
                <c:pt idx="89">
                  <c:v>389.50193554420116</c:v>
                </c:pt>
                <c:pt idx="90">
                  <c:v>391.70217813379423</c:v>
                </c:pt>
                <c:pt idx="91">
                  <c:v>393.89066502706544</c:v>
                </c:pt>
                <c:pt idx="92">
                  <c:v>396.0666252165181</c:v>
                </c:pt>
                <c:pt idx="93">
                  <c:v>398.22930426205255</c:v>
                </c:pt>
                <c:pt idx="94">
                  <c:v>400.37796483300275</c:v>
                </c:pt>
                <c:pt idx="95">
                  <c:v>402.5118872245572</c:v>
                </c:pt>
                <c:pt idx="96">
                  <c:v>404.63036984753649</c:v>
                </c:pt>
                <c:pt idx="97">
                  <c:v>406.73272969054472</c:v>
                </c:pt>
                <c:pt idx="98">
                  <c:v>408.81830275357584</c:v>
                </c:pt>
                <c:pt idx="99">
                  <c:v>410.8864444522161</c:v>
                </c:pt>
                <c:pt idx="100">
                  <c:v>412.93652999164436</c:v>
                </c:pt>
                <c:pt idx="101">
                  <c:v>414.9679547097054</c:v>
                </c:pt>
                <c:pt idx="102">
                  <c:v>416.98013438839126</c:v>
                </c:pt>
                <c:pt idx="103">
                  <c:v>418.97250553314274</c:v>
                </c:pt>
                <c:pt idx="104">
                  <c:v>420.9445256194507</c:v>
                </c:pt>
                <c:pt idx="105">
                  <c:v>422.89567330631587</c:v>
                </c:pt>
                <c:pt idx="106">
                  <c:v>424.8254486161938</c:v>
                </c:pt>
                <c:pt idx="107">
                  <c:v>426.7333730811377</c:v>
                </c:pt>
                <c:pt idx="108">
                  <c:v>428.61898985491644</c:v>
                </c:pt>
                <c:pt idx="109">
                  <c:v>430.48186379097774</c:v>
                </c:pt>
                <c:pt idx="110">
                  <c:v>432.32158148619089</c:v>
                </c:pt>
                <c:pt idx="111">
                  <c:v>434.13775129039112</c:v>
                </c:pt>
                <c:pt idx="112">
                  <c:v>435.9300032818245</c:v>
                </c:pt>
                <c:pt idx="113">
                  <c:v>437.69798920866424</c:v>
                </c:pt>
                <c:pt idx="114">
                  <c:v>439.44138239685719</c:v>
                </c:pt>
                <c:pt idx="115">
                  <c:v>441.15987762462629</c:v>
                </c:pt>
                <c:pt idx="116">
                  <c:v>442.85319096403663</c:v>
                </c:pt>
                <c:pt idx="117">
                  <c:v>444.52105959010618</c:v>
                </c:pt>
                <c:pt idx="118">
                  <c:v>446.16324155800902</c:v>
                </c:pt>
                <c:pt idx="119">
                  <c:v>447.77951554900307</c:v>
                </c:pt>
                <c:pt idx="120">
                  <c:v>449.36968058576781</c:v>
                </c:pt>
                <c:pt idx="121">
                  <c:v>450.93355571791705</c:v>
                </c:pt>
                <c:pt idx="122">
                  <c:v>452.47097967851028</c:v>
                </c:pt>
                <c:pt idx="123">
                  <c:v>453.98181051244728</c:v>
                </c:pt>
                <c:pt idx="124">
                  <c:v>455.46592517769511</c:v>
                </c:pt>
                <c:pt idx="125">
                  <c:v>456.92321912034703</c:v>
                </c:pt>
                <c:pt idx="126">
                  <c:v>458.35360582456883</c:v>
                </c:pt>
                <c:pt idx="127">
                  <c:v>459.75701633854004</c:v>
                </c:pt>
                <c:pt idx="128">
                  <c:v>461.13339877753532</c:v>
                </c:pt>
                <c:pt idx="129">
                  <c:v>462.48271780534787</c:v>
                </c:pt>
                <c:pt idx="130">
                  <c:v>463.8049540952797</c:v>
                </c:pt>
                <c:pt idx="131">
                  <c:v>465.10010377197398</c:v>
                </c:pt>
                <c:pt idx="132">
                  <c:v>466.3681778353839</c:v>
                </c:pt>
                <c:pt idx="133">
                  <c:v>467.60920156820788</c:v>
                </c:pt>
                <c:pt idx="134">
                  <c:v>468.82321392814123</c:v>
                </c:pt>
                <c:pt idx="135">
                  <c:v>470.0102669263124</c:v>
                </c:pt>
                <c:pt idx="136">
                  <c:v>471.17042499329182</c:v>
                </c:pt>
                <c:pt idx="137">
                  <c:v>472.30376433406701</c:v>
                </c:pt>
                <c:pt idx="138">
                  <c:v>473.41037227338876</c:v>
                </c:pt>
                <c:pt idx="139">
                  <c:v>474.49034659289629</c:v>
                </c:pt>
                <c:pt idx="140">
                  <c:v>475.54379486142432</c:v>
                </c:pt>
                <c:pt idx="141">
                  <c:v>476.57083375989674</c:v>
                </c:pt>
                <c:pt idx="142">
                  <c:v>477.5715884021987</c:v>
                </c:pt>
                <c:pt idx="143">
                  <c:v>478.54619165340449</c:v>
                </c:pt>
                <c:pt idx="144">
                  <c:v>479.49478344673315</c:v>
                </c:pt>
                <c:pt idx="145">
                  <c:v>480.41751010056959</c:v>
                </c:pt>
                <c:pt idx="146">
                  <c:v>481.31452363687958</c:v>
                </c:pt>
                <c:pt idx="147">
                  <c:v>482.18598110231505</c:v>
                </c:pt>
                <c:pt idx="148">
                  <c:v>483.0320438932772</c:v>
                </c:pt>
                <c:pt idx="149">
                  <c:v>483.85287708617579</c:v>
                </c:pt>
                <c:pt idx="150">
                  <c:v>484.64864877409059</c:v>
                </c:pt>
                <c:pt idx="151">
                  <c:v>485.4195294109976</c:v>
                </c:pt>
                <c:pt idx="152">
                  <c:v>486.16569116469623</c:v>
                </c:pt>
                <c:pt idx="153">
                  <c:v>486.88730727952066</c:v>
                </c:pt>
                <c:pt idx="154">
                  <c:v>487.58455144988739</c:v>
                </c:pt>
                <c:pt idx="155">
                  <c:v>488.25759720568266</c:v>
                </c:pt>
                <c:pt idx="156">
                  <c:v>488.90661731045049</c:v>
                </c:pt>
                <c:pt idx="157">
                  <c:v>489.53178317329781</c:v>
                </c:pt>
                <c:pt idx="158">
                  <c:v>490.13326427538692</c:v>
                </c:pt>
                <c:pt idx="159">
                  <c:v>490.7112276118433</c:v>
                </c:pt>
                <c:pt idx="160">
                  <c:v>491.26583714985384</c:v>
                </c:pt>
                <c:pt idx="161">
                  <c:v>491.79725330369234</c:v>
                </c:pt>
                <c:pt idx="162">
                  <c:v>492.3056324273619</c:v>
                </c:pt>
                <c:pt idx="163">
                  <c:v>492.79112632549663</c:v>
                </c:pt>
                <c:pt idx="164">
                  <c:v>493.25388178312534</c:v>
                </c:pt>
                <c:pt idx="165">
                  <c:v>493.69404011485381</c:v>
                </c:pt>
                <c:pt idx="166">
                  <c:v>494.11173673398508</c:v>
                </c:pt>
                <c:pt idx="167">
                  <c:v>494.50710074205517</c:v>
                </c:pt>
                <c:pt idx="168">
                  <c:v>494.88025453921847</c:v>
                </c:pt>
                <c:pt idx="169">
                  <c:v>495.23131345589161</c:v>
                </c:pt>
                <c:pt idx="170">
                  <c:v>495.56038540601969</c:v>
                </c:pt>
                <c:pt idx="171">
                  <c:v>495.86757056229658</c:v>
                </c:pt>
                <c:pt idx="172">
                  <c:v>496.15296105364803</c:v>
                </c:pt>
                <c:pt idx="173">
                  <c:v>496.41664068524324</c:v>
                </c:pt>
                <c:pt idx="174">
                  <c:v>496.65868468128764</c:v>
                </c:pt>
                <c:pt idx="175">
                  <c:v>496.87915945080925</c:v>
                </c:pt>
                <c:pt idx="176">
                  <c:v>497.07812237664172</c:v>
                </c:pt>
                <c:pt idx="177">
                  <c:v>497.25562162777038</c:v>
                </c:pt>
                <c:pt idx="178">
                  <c:v>497.41169599519844</c:v>
                </c:pt>
                <c:pt idx="179">
                  <c:v>497.54637475146387</c:v>
                </c:pt>
                <c:pt idx="180">
                  <c:v>497.65967753392329</c:v>
                </c:pt>
                <c:pt idx="181">
                  <c:v>497.75161425189953</c:v>
                </c:pt>
                <c:pt idx="182">
                  <c:v>497.82218501777743</c:v>
                </c:pt>
                <c:pt idx="183">
                  <c:v>497.87138010211277</c:v>
                </c:pt>
                <c:pt idx="184">
                  <c:v>497.89917991280862</c:v>
                </c:pt>
                <c:pt idx="185">
                  <c:v>497.90555499839553</c:v>
                </c:pt>
                <c:pt idx="186">
                  <c:v>497.89046607544191</c:v>
                </c:pt>
                <c:pt idx="187">
                  <c:v>497.85386408010521</c:v>
                </c:pt>
                <c:pt idx="188">
                  <c:v>497.79569024381675</c:v>
                </c:pt>
                <c:pt idx="189">
                  <c:v>497.71587619308383</c:v>
                </c:pt>
                <c:pt idx="190">
                  <c:v>497.61434407337521</c:v>
                </c:pt>
                <c:pt idx="191">
                  <c:v>497.49100669703427</c:v>
                </c:pt>
                <c:pt idx="192">
                  <c:v>497.34576771515765</c:v>
                </c:pt>
                <c:pt idx="193">
                  <c:v>497.17852181334285</c:v>
                </c:pt>
                <c:pt idx="194">
                  <c:v>496.98915493120609</c:v>
                </c:pt>
                <c:pt idx="195">
                  <c:v>496.77754450553033</c:v>
                </c:pt>
                <c:pt idx="196">
                  <c:v>496.54355973689718</c:v>
                </c:pt>
                <c:pt idx="197">
                  <c:v>496.28706187961575</c:v>
                </c:pt>
                <c:pt idx="198">
                  <c:v>496.00790455474731</c:v>
                </c:pt>
                <c:pt idx="199">
                  <c:v>495.70593408598188</c:v>
                </c:pt>
                <c:pt idx="200">
                  <c:v>495.38098985810416</c:v>
                </c:pt>
                <c:pt idx="201">
                  <c:v>495.03290469774117</c:v>
                </c:pt>
                <c:pt idx="202">
                  <c:v>494.6615052760568</c:v>
                </c:pt>
                <c:pt idx="203">
                  <c:v>494.2666125330162</c:v>
                </c:pt>
                <c:pt idx="204">
                  <c:v>493.84804212280574</c:v>
                </c:pt>
                <c:pt idx="205">
                  <c:v>493.40560487995009</c:v>
                </c:pt>
                <c:pt idx="206">
                  <c:v>492.93910730562999</c:v>
                </c:pt>
                <c:pt idx="207">
                  <c:v>492.44835207365554</c:v>
                </c:pt>
                <c:pt idx="208">
                  <c:v>491.93313855550463</c:v>
                </c:pt>
                <c:pt idx="209">
                  <c:v>491.39326336379156</c:v>
                </c:pt>
                <c:pt idx="210">
                  <c:v>490.82852091347991</c:v>
                </c:pt>
                <c:pt idx="211">
                  <c:v>490.2387040001085</c:v>
                </c:pt>
                <c:pt idx="212">
                  <c:v>489.62360439424458</c:v>
                </c:pt>
                <c:pt idx="213">
                  <c:v>488.98301345133569</c:v>
                </c:pt>
                <c:pt idx="214">
                  <c:v>488.31672273607666</c:v>
                </c:pt>
                <c:pt idx="215">
                  <c:v>487.62452466035973</c:v>
                </c:pt>
                <c:pt idx="216">
                  <c:v>486.90621313383087</c:v>
                </c:pt>
                <c:pt idx="217">
                  <c:v>486.16158422602183</c:v>
                </c:pt>
                <c:pt idx="218">
                  <c:v>485.39043683898319</c:v>
                </c:pt>
                <c:pt idx="219">
                  <c:v>484.59257338929814</c:v>
                </c:pt>
                <c:pt idx="220">
                  <c:v>483.76780049831257</c:v>
                </c:pt>
                <c:pt idx="221">
                  <c:v>482.91592968937238</c:v>
                </c:pt>
                <c:pt idx="222">
                  <c:v>482.036778090822</c:v>
                </c:pt>
                <c:pt idx="223">
                  <c:v>481.13016914347844</c:v>
                </c:pt>
                <c:pt idx="224">
                  <c:v>480.19593331125884</c:v>
                </c:pt>
                <c:pt idx="225">
                  <c:v>479.23390879361068</c:v>
                </c:pt>
                <c:pt idx="226">
                  <c:v>478.24394223836055</c:v>
                </c:pt>
                <c:pt idx="227">
                  <c:v>477.22588945357217</c:v>
                </c:pt>
                <c:pt idx="228">
                  <c:v>476.17961611698576</c:v>
                </c:pt>
                <c:pt idx="229">
                  <c:v>475.10499848158275</c:v>
                </c:pt>
                <c:pt idx="230">
                  <c:v>474.00192407581562</c:v>
                </c:pt>
                <c:pt idx="231">
                  <c:v>472.87029239702059</c:v>
                </c:pt>
                <c:pt idx="232">
                  <c:v>471.71001559653445</c:v>
                </c:pt>
                <c:pt idx="233">
                  <c:v>470.52101915502033</c:v>
                </c:pt>
                <c:pt idx="234">
                  <c:v>469.30324254652169</c:v>
                </c:pt>
                <c:pt idx="235">
                  <c:v>468.05663988976011</c:v>
                </c:pt>
                <c:pt idx="236">
                  <c:v>466.7811805852034</c:v>
                </c:pt>
                <c:pt idx="237">
                  <c:v>465.47684993645015</c:v>
                </c:pt>
                <c:pt idx="238">
                  <c:v>464.14364975448467</c:v>
                </c:pt>
                <c:pt idx="239">
                  <c:v>462.78159894339063</c:v>
                </c:pt>
                <c:pt idx="240">
                  <c:v>461.39073406612988</c:v>
                </c:pt>
                <c:pt idx="241">
                  <c:v>459.97110988902733</c:v>
                </c:pt>
                <c:pt idx="242">
                  <c:v>458.52279990364013</c:v>
                </c:pt>
                <c:pt idx="243">
                  <c:v>457.04589682472488</c:v>
                </c:pt>
                <c:pt idx="244">
                  <c:v>455.54051306306332</c:v>
                </c:pt>
                <c:pt idx="245">
                  <c:v>454.00678117195491</c:v>
                </c:pt>
                <c:pt idx="246">
                  <c:v>452.44485426623157</c:v>
                </c:pt>
                <c:pt idx="247">
                  <c:v>450.85490641271161</c:v>
                </c:pt>
                <c:pt idx="248">
                  <c:v>449.23713299106186</c:v>
                </c:pt>
                <c:pt idx="249">
                  <c:v>447.59175102410347</c:v>
                </c:pt>
                <c:pt idx="250">
                  <c:v>445.9189994766582</c:v>
                </c:pt>
                <c:pt idx="251">
                  <c:v>444.21913952210519</c:v>
                </c:pt>
                <c:pt idx="252">
                  <c:v>442.49245477587891</c:v>
                </c:pt>
                <c:pt idx="253">
                  <c:v>440.73925149522546</c:v>
                </c:pt>
                <c:pt idx="254">
                  <c:v>438.9598587445974</c:v>
                </c:pt>
                <c:pt idx="255">
                  <c:v>437.15462852615207</c:v>
                </c:pt>
                <c:pt idx="256">
                  <c:v>435.32393587489418</c:v>
                </c:pt>
                <c:pt idx="257">
                  <c:v>433.4681789180861</c:v>
                </c:pt>
                <c:pt idx="258">
                  <c:v>431.58777889862995</c:v>
                </c:pt>
                <c:pt idx="259">
                  <c:v>429.68318016220894</c:v>
                </c:pt>
                <c:pt idx="260">
                  <c:v>427.75485010805858</c:v>
                </c:pt>
                <c:pt idx="261">
                  <c:v>425.80327910332448</c:v>
                </c:pt>
                <c:pt idx="262">
                  <c:v>423.82898036104586</c:v>
                </c:pt>
                <c:pt idx="263">
                  <c:v>421.8324897818888</c:v>
                </c:pt>
                <c:pt idx="264">
                  <c:v>419.81436575983884</c:v>
                </c:pt>
                <c:pt idx="265">
                  <c:v>417.77518895214394</c:v>
                </c:pt>
                <c:pt idx="266">
                  <c:v>415.71556201388256</c:v>
                </c:pt>
                <c:pt idx="267">
                  <c:v>413.63610929761472</c:v>
                </c:pt>
                <c:pt idx="268">
                  <c:v>411.5374765186499</c:v>
                </c:pt>
                <c:pt idx="269">
                  <c:v>409.42033038654989</c:v>
                </c:pt>
                <c:pt idx="270">
                  <c:v>407.28535820355648</c:v>
                </c:pt>
                <c:pt idx="271">
                  <c:v>405.13326743071292</c:v>
                </c:pt>
                <c:pt idx="272">
                  <c:v>402.96478522251607</c:v>
                </c:pt>
                <c:pt idx="273">
                  <c:v>400.78065793101047</c:v>
                </c:pt>
                <c:pt idx="274">
                  <c:v>398.58165058029977</c:v>
                </c:pt>
                <c:pt idx="275">
                  <c:v>396.36854631251617</c:v>
                </c:pt>
                <c:pt idx="276">
                  <c:v>394.14214580635013</c:v>
                </c:pt>
                <c:pt idx="277">
                  <c:v>391.90326666929934</c:v>
                </c:pt>
                <c:pt idx="278">
                  <c:v>389.6527428048521</c:v>
                </c:pt>
                <c:pt idx="279">
                  <c:v>387.39142375586857</c:v>
                </c:pt>
                <c:pt idx="280">
                  <c:v>385.1201740254732</c:v>
                </c:pt>
                <c:pt idx="281">
                  <c:v>382.83987237681254</c:v>
                </c:pt>
                <c:pt idx="282">
                  <c:v>380.55141111307324</c:v>
                </c:pt>
                <c:pt idx="283">
                  <c:v>378.25569533919037</c:v>
                </c:pt>
                <c:pt idx="284">
                  <c:v>375.9536422067045</c:v>
                </c:pt>
                <c:pt idx="285">
                  <c:v>373.6461801432589</c:v>
                </c:pt>
                <c:pt idx="286">
                  <c:v>371.33424806824115</c:v>
                </c:pt>
                <c:pt idx="287">
                  <c:v>369.01879459610416</c:v>
                </c:pt>
                <c:pt idx="288">
                  <c:v>366.70077722890187</c:v>
                </c:pt>
                <c:pt idx="289">
                  <c:v>364.38116153959709</c:v>
                </c:pt>
                <c:pt idx="290">
                  <c:v>362.06092034769438</c:v>
                </c:pt>
                <c:pt idx="291">
                  <c:v>359.74103288875818</c:v>
                </c:pt>
                <c:pt idx="292">
                  <c:v>357.42248397936959</c:v>
                </c:pt>
                <c:pt idx="293">
                  <c:v>355.10626317907003</c:v>
                </c:pt>
                <c:pt idx="294">
                  <c:v>352.79336395082544</c:v>
                </c:pt>
                <c:pt idx="295">
                  <c:v>350.48478282153241</c:v>
                </c:pt>
                <c:pt idx="296">
                  <c:v>348.18151854406443</c:v>
                </c:pt>
                <c:pt idx="297">
                  <c:v>345.88457126233516</c:v>
                </c:pt>
                <c:pt idx="298">
                  <c:v>343.59494168082654</c:v>
                </c:pt>
                <c:pt idx="299">
                  <c:v>341.31363023999933</c:v>
                </c:pt>
                <c:pt idx="300">
                  <c:v>339.041636298968</c:v>
                </c:pt>
                <c:pt idx="301">
                  <c:v>336.7799573267842</c:v>
                </c:pt>
                <c:pt idx="302">
                  <c:v>334.52958810363162</c:v>
                </c:pt>
                <c:pt idx="303">
                  <c:v>332.29151993318942</c:v>
                </c:pt>
                <c:pt idx="304">
                  <c:v>330.06673986737434</c:v>
                </c:pt>
                <c:pt idx="305">
                  <c:v>327.85622994462284</c:v>
                </c:pt>
                <c:pt idx="306">
                  <c:v>325.66096644281606</c:v>
                </c:pt>
                <c:pt idx="307">
                  <c:v>323.48191914790311</c:v>
                </c:pt>
                <c:pt idx="308">
                  <c:v>321.32005063921105</c:v>
                </c:pt>
                <c:pt idx="309">
                  <c:v>319.17631559237805</c:v>
                </c:pt>
                <c:pt idx="310">
                  <c:v>317.05166010077915</c:v>
                </c:pt>
                <c:pt idx="311">
                  <c:v>314.94702101625109</c:v>
                </c:pt>
                <c:pt idx="312">
                  <c:v>312.86332530986033</c:v>
                </c:pt>
                <c:pt idx="313">
                  <c:v>310.80148945338794</c:v>
                </c:pt>
                <c:pt idx="314">
                  <c:v>308.76241882214106</c:v>
                </c:pt>
                <c:pt idx="315">
                  <c:v>306.74700711962902</c:v>
                </c:pt>
                <c:pt idx="316">
                  <c:v>304.75613582457441</c:v>
                </c:pt>
                <c:pt idx="317">
                  <c:v>302.79067366065993</c:v>
                </c:pt>
                <c:pt idx="318">
                  <c:v>300.85147608934119</c:v>
                </c:pt>
                <c:pt idx="319">
                  <c:v>298.93938482598423</c:v>
                </c:pt>
                <c:pt idx="320">
                  <c:v>297.05522737951935</c:v>
                </c:pt>
                <c:pt idx="321">
                  <c:v>295.19981661572928</c:v>
                </c:pt>
                <c:pt idx="322">
                  <c:v>293.37395034422406</c:v>
                </c:pt>
                <c:pt idx="323">
                  <c:v>291.57841092908342</c:v>
                </c:pt>
                <c:pt idx="324">
                  <c:v>289.81396492308119</c:v>
                </c:pt>
                <c:pt idx="325">
                  <c:v>288.08136272534171</c:v>
                </c:pt>
                <c:pt idx="326">
                  <c:v>286.38133826220496</c:v>
                </c:pt>
                <c:pt idx="327">
                  <c:v>284.71460869102816</c:v>
                </c:pt>
                <c:pt idx="328">
                  <c:v>283.08187412657151</c:v>
                </c:pt>
                <c:pt idx="329">
                  <c:v>281.48381738957181</c:v>
                </c:pt>
                <c:pt idx="330">
                  <c:v>279.92110377703955</c:v>
                </c:pt>
                <c:pt idx="331">
                  <c:v>278.39438085376298</c:v>
                </c:pt>
                <c:pt idx="332">
                  <c:v>276.90427826445142</c:v>
                </c:pt>
                <c:pt idx="333">
                  <c:v>275.45140756589484</c:v>
                </c:pt>
                <c:pt idx="334">
                  <c:v>274.03636207847427</c:v>
                </c:pt>
                <c:pt idx="335">
                  <c:v>272.65971675630902</c:v>
                </c:pt>
                <c:pt idx="336">
                  <c:v>271.32202807528978</c:v>
                </c:pt>
                <c:pt idx="337">
                  <c:v>270.02383393820332</c:v>
                </c:pt>
                <c:pt idx="338">
                  <c:v>268.76565359612374</c:v>
                </c:pt>
                <c:pt idx="339">
                  <c:v>267.54798758521542</c:v>
                </c:pt>
                <c:pt idx="340">
                  <c:v>266.37131767806255</c:v>
                </c:pt>
                <c:pt idx="341">
                  <c:v>265.23610684861791</c:v>
                </c:pt>
                <c:pt idx="342">
                  <c:v>264.14279924984845</c:v>
                </c:pt>
                <c:pt idx="343">
                  <c:v>263.09182020313324</c:v>
                </c:pt>
                <c:pt idx="344">
                  <c:v>262.08357619846606</c:v>
                </c:pt>
                <c:pt idx="345">
                  <c:v>261.11845490450418</c:v>
                </c:pt>
                <c:pt idx="346">
                  <c:v>260.1968251875025</c:v>
                </c:pt>
                <c:pt idx="347">
                  <c:v>259.31903713817746</c:v>
                </c:pt>
                <c:pt idx="348">
                  <c:v>258.48542210555007</c:v>
                </c:pt>
                <c:pt idx="349">
                  <c:v>257.69629273682716</c:v>
                </c:pt>
                <c:pt idx="350">
                  <c:v>256.95194302239855</c:v>
                </c:pt>
                <c:pt idx="351">
                  <c:v>256.25264834504418</c:v>
                </c:pt>
                <c:pt idx="352">
                  <c:v>255.59866553247133</c:v>
                </c:pt>
                <c:pt idx="353">
                  <c:v>254.99023291232893</c:v>
                </c:pt>
                <c:pt idx="354">
                  <c:v>254.42757036887926</c:v>
                </c:pt>
                <c:pt idx="355">
                  <c:v>253.91087940054038</c:v>
                </c:pt>
                <c:pt idx="356">
                  <c:v>253.44034317755728</c:v>
                </c:pt>
                <c:pt idx="357">
                  <c:v>253.01612659909625</c:v>
                </c:pt>
                <c:pt idx="358">
                  <c:v>252.63837634911121</c:v>
                </c:pt>
                <c:pt idx="359">
                  <c:v>252.3072209503724</c:v>
                </c:pt>
                <c:pt idx="360">
                  <c:v>252.02277081610771</c:v>
                </c:pt>
                <c:pt idx="361">
                  <c:v>251.78511829875657</c:v>
                </c:pt>
                <c:pt idx="362">
                  <c:v>251.59433773539706</c:v>
                </c:pt>
                <c:pt idx="363">
                  <c:v>251.45048548946571</c:v>
                </c:pt>
                <c:pt idx="364">
                  <c:v>251.3535999884501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03008"/>
        <c:axId val="126204544"/>
      </c:lineChart>
      <c:dateAx>
        <c:axId val="126203008"/>
        <c:scaling>
          <c:orientation val="minMax"/>
          <c:max val="537"/>
          <c:min val="173"/>
        </c:scaling>
        <c:delete val="0"/>
        <c:axPos val="b"/>
        <c:numFmt formatCode="[$-C0A]d\-mmm;@" sourceLinked="1"/>
        <c:majorTickMark val="out"/>
        <c:minorTickMark val="none"/>
        <c:tickLblPos val="nextTo"/>
        <c:crossAx val="126204544"/>
        <c:crosses val="autoZero"/>
        <c:auto val="0"/>
        <c:lblOffset val="100"/>
        <c:baseTimeUnit val="days"/>
        <c:majorUnit val="1"/>
        <c:majorTimeUnit val="months"/>
      </c:dateAx>
      <c:valAx>
        <c:axId val="126204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aseline="0"/>
                </a:pPr>
                <a:r>
                  <a:rPr lang="en-US" sz="1100" b="0" baseline="0"/>
                  <a:t>Radiación Astronómica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6203008"/>
        <c:crosses val="autoZero"/>
        <c:crossBetween val="between"/>
      </c:valAx>
      <c:spPr>
        <a:ln>
          <a:solidFill>
            <a:schemeClr val="tx1">
              <a:lumMod val="65000"/>
              <a:lumOff val="35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s-A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5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6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752475</xdr:colOff>
      <xdr:row>1</xdr:row>
      <xdr:rowOff>104776</xdr:rowOff>
    </xdr:from>
    <xdr:to>
      <xdr:col>11</xdr:col>
      <xdr:colOff>374007</xdr:colOff>
      <xdr:row>6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04801"/>
          <a:ext cx="1145532" cy="113347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114300</xdr:colOff>
      <xdr:row>1</xdr:row>
      <xdr:rowOff>152400</xdr:rowOff>
    </xdr:from>
    <xdr:to>
      <xdr:col>2</xdr:col>
      <xdr:colOff>257175</xdr:colOff>
      <xdr:row>8</xdr:row>
      <xdr:rowOff>72959</xdr:rowOff>
    </xdr:to>
    <xdr:pic>
      <xdr:nvPicPr>
        <xdr:cNvPr id="5" name="4 Imagen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352425"/>
          <a:ext cx="1038225" cy="1435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28575</xdr:rowOff>
    </xdr:from>
    <xdr:to>
      <xdr:col>16</xdr:col>
      <xdr:colOff>457200</xdr:colOff>
      <xdr:row>10</xdr:row>
      <xdr:rowOff>9525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06350" y="1504950"/>
          <a:ext cx="5086350" cy="55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16</xdr:col>
      <xdr:colOff>752475</xdr:colOff>
      <xdr:row>8</xdr:row>
      <xdr:rowOff>28575</xdr:rowOff>
    </xdr:from>
    <xdr:to>
      <xdr:col>19</xdr:col>
      <xdr:colOff>352425</xdr:colOff>
      <xdr:row>10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49900" y="1619250"/>
          <a:ext cx="1885950" cy="371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17</xdr:col>
      <xdr:colOff>9525</xdr:colOff>
      <xdr:row>5</xdr:row>
      <xdr:rowOff>66675</xdr:rowOff>
    </xdr:from>
    <xdr:to>
      <xdr:col>19</xdr:col>
      <xdr:colOff>219075</xdr:colOff>
      <xdr:row>7</xdr:row>
      <xdr:rowOff>57150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68950" y="1085850"/>
          <a:ext cx="1733550" cy="371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17</xdr:col>
      <xdr:colOff>19050</xdr:colOff>
      <xdr:row>11</xdr:row>
      <xdr:rowOff>9525</xdr:rowOff>
    </xdr:from>
    <xdr:to>
      <xdr:col>19</xdr:col>
      <xdr:colOff>266700</xdr:colOff>
      <xdr:row>12</xdr:row>
      <xdr:rowOff>28575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78475" y="2171700"/>
          <a:ext cx="1771650" cy="209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16</xdr:col>
      <xdr:colOff>533400</xdr:colOff>
      <xdr:row>4</xdr:row>
      <xdr:rowOff>95250</xdr:rowOff>
    </xdr:from>
    <xdr:to>
      <xdr:col>16</xdr:col>
      <xdr:colOff>714376</xdr:colOff>
      <xdr:row>12</xdr:row>
      <xdr:rowOff>85725</xdr:rowOff>
    </xdr:to>
    <xdr:sp macro="" textlink="">
      <xdr:nvSpPr>
        <xdr:cNvPr id="19" name="18 Abrir llave"/>
        <xdr:cNvSpPr/>
      </xdr:nvSpPr>
      <xdr:spPr>
        <a:xfrm>
          <a:off x="18030825" y="923925"/>
          <a:ext cx="180976" cy="1514475"/>
        </a:xfrm>
        <a:prstGeom prst="leftBrace">
          <a:avLst>
            <a:gd name="adj1" fmla="val 50001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6</xdr:row>
      <xdr:rowOff>139634</xdr:rowOff>
    </xdr:to>
    <xdr:pic>
      <xdr:nvPicPr>
        <xdr:cNvPr id="3" name="2 Imagen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" cy="1435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L22"/>
  <sheetViews>
    <sheetView workbookViewId="0">
      <selection activeCell="B29" sqref="B29"/>
    </sheetView>
  </sheetViews>
  <sheetFormatPr baseColWidth="10" defaultRowHeight="15" x14ac:dyDescent="0.25"/>
  <cols>
    <col min="1" max="1" width="3" style="41" customWidth="1"/>
    <col min="2" max="2" width="13.42578125" style="41" customWidth="1"/>
    <col min="3" max="11" width="11.42578125" style="41"/>
    <col min="12" max="12" width="7.42578125" style="41" customWidth="1"/>
    <col min="13" max="16384" width="11.42578125" style="41"/>
  </cols>
  <sheetData>
    <row r="1" spans="2:12" ht="9" customHeight="1" thickBot="1" x14ac:dyDescent="0.3"/>
    <row r="2" spans="2:12" x14ac:dyDescent="0.2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x14ac:dyDescent="0.25">
      <c r="B3" s="57"/>
      <c r="C3" s="88" t="s">
        <v>31</v>
      </c>
      <c r="D3" s="88"/>
      <c r="E3" s="88"/>
      <c r="F3" s="88"/>
      <c r="G3" s="88"/>
      <c r="H3" s="88"/>
      <c r="I3" s="88"/>
      <c r="J3" s="88"/>
      <c r="K3" s="47"/>
      <c r="L3" s="58"/>
    </row>
    <row r="4" spans="2:12" x14ac:dyDescent="0.25">
      <c r="B4" s="57"/>
      <c r="C4" s="88"/>
      <c r="D4" s="88"/>
      <c r="E4" s="88"/>
      <c r="F4" s="88"/>
      <c r="G4" s="88"/>
      <c r="H4" s="88"/>
      <c r="I4" s="88"/>
      <c r="J4" s="88"/>
      <c r="K4" s="47"/>
      <c r="L4" s="58"/>
    </row>
    <row r="5" spans="2:12" ht="25.5" customHeight="1" x14ac:dyDescent="0.35">
      <c r="B5" s="57"/>
      <c r="C5" s="89" t="s">
        <v>32</v>
      </c>
      <c r="D5" s="89"/>
      <c r="E5" s="89"/>
      <c r="F5" s="89"/>
      <c r="G5" s="89"/>
      <c r="H5" s="89"/>
      <c r="I5" s="89"/>
      <c r="J5" s="89"/>
      <c r="K5" s="47"/>
      <c r="L5" s="58"/>
    </row>
    <row r="6" spans="2:12" x14ac:dyDescent="0.25">
      <c r="B6" s="57"/>
      <c r="C6" s="47"/>
      <c r="D6" s="47"/>
      <c r="E6" s="47"/>
      <c r="F6" s="47"/>
      <c r="G6" s="47"/>
      <c r="H6" s="47"/>
      <c r="I6" s="47"/>
      <c r="J6" s="47"/>
      <c r="K6" s="47"/>
      <c r="L6" s="58"/>
    </row>
    <row r="7" spans="2:12" ht="18.75" x14ac:dyDescent="0.3">
      <c r="B7" s="57"/>
      <c r="C7" s="90" t="s">
        <v>34</v>
      </c>
      <c r="D7" s="90"/>
      <c r="E7" s="90"/>
      <c r="F7" s="90"/>
      <c r="G7" s="90"/>
      <c r="H7" s="90"/>
      <c r="I7" s="90"/>
      <c r="J7" s="90"/>
      <c r="K7" s="47"/>
      <c r="L7" s="58"/>
    </row>
    <row r="8" spans="2:12" x14ac:dyDescent="0.25">
      <c r="B8" s="57"/>
      <c r="C8" s="47"/>
      <c r="D8" s="47"/>
      <c r="E8" s="47"/>
      <c r="F8" s="47"/>
      <c r="G8" s="47"/>
      <c r="H8" s="47"/>
      <c r="I8" s="47"/>
      <c r="J8" s="47"/>
      <c r="K8" s="47"/>
      <c r="L8" s="58"/>
    </row>
    <row r="9" spans="2:12" x14ac:dyDescent="0.25">
      <c r="B9" s="57"/>
      <c r="C9" s="47"/>
      <c r="D9" s="47"/>
      <c r="E9" s="47"/>
      <c r="F9" s="47"/>
      <c r="G9" s="47"/>
      <c r="H9" s="47"/>
      <c r="I9" s="47"/>
      <c r="J9" s="47"/>
      <c r="K9" s="47"/>
      <c r="L9" s="58"/>
    </row>
    <row r="10" spans="2:12" x14ac:dyDescent="0.25">
      <c r="B10" s="57"/>
      <c r="C10" s="91" t="s">
        <v>35</v>
      </c>
      <c r="D10" s="91"/>
      <c r="E10" s="91"/>
      <c r="F10" s="91"/>
      <c r="G10" s="91"/>
      <c r="H10" s="91"/>
      <c r="I10" s="91"/>
      <c r="J10" s="91"/>
      <c r="K10" s="47"/>
      <c r="L10" s="58"/>
    </row>
    <row r="11" spans="2:12" ht="48.75" customHeight="1" x14ac:dyDescent="0.25">
      <c r="B11" s="57"/>
      <c r="C11" s="91"/>
      <c r="D11" s="91"/>
      <c r="E11" s="91"/>
      <c r="F11" s="91"/>
      <c r="G11" s="91"/>
      <c r="H11" s="91"/>
      <c r="I11" s="91"/>
      <c r="J11" s="91"/>
      <c r="K11" s="47"/>
      <c r="L11" s="58"/>
    </row>
    <row r="12" spans="2:12" ht="21" x14ac:dyDescent="0.35">
      <c r="B12" s="57"/>
      <c r="C12" s="92" t="s">
        <v>42</v>
      </c>
      <c r="D12" s="92"/>
      <c r="E12" s="92"/>
      <c r="F12" s="92"/>
      <c r="G12" s="92"/>
      <c r="H12" s="92"/>
      <c r="I12" s="92"/>
      <c r="J12" s="92"/>
      <c r="K12" s="47"/>
      <c r="L12" s="58"/>
    </row>
    <row r="13" spans="2:12" ht="15.75" thickBot="1" x14ac:dyDescent="0.3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2:12" ht="8.25" customHeight="1" x14ac:dyDescent="0.25"/>
    <row r="15" spans="2:12" x14ac:dyDescent="0.25">
      <c r="B15" s="41" t="s">
        <v>46</v>
      </c>
    </row>
    <row r="16" spans="2:12" ht="9" customHeight="1" x14ac:dyDescent="0.25"/>
    <row r="17" spans="2:3" x14ac:dyDescent="0.25">
      <c r="B17" s="41" t="s">
        <v>45</v>
      </c>
    </row>
    <row r="18" spans="2:3" x14ac:dyDescent="0.25">
      <c r="C18" s="41" t="s">
        <v>43</v>
      </c>
    </row>
    <row r="19" spans="2:3" x14ac:dyDescent="0.25">
      <c r="C19" s="41" t="s">
        <v>47</v>
      </c>
    </row>
    <row r="20" spans="2:3" x14ac:dyDescent="0.25">
      <c r="C20" s="41" t="s">
        <v>44</v>
      </c>
    </row>
    <row r="21" spans="2:3" ht="9" customHeight="1" x14ac:dyDescent="0.25"/>
    <row r="22" spans="2:3" x14ac:dyDescent="0.25">
      <c r="B22" s="41" t="s">
        <v>48</v>
      </c>
    </row>
  </sheetData>
  <sheetProtection password="C4A2" sheet="1" objects="1" scenarios="1" selectLockedCells="1"/>
  <mergeCells count="5">
    <mergeCell ref="C3:J4"/>
    <mergeCell ref="C5:J5"/>
    <mergeCell ref="C7:J7"/>
    <mergeCell ref="C10:J11"/>
    <mergeCell ref="C12:J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965FB"/>
  </sheetPr>
  <dimension ref="A1:Q277"/>
  <sheetViews>
    <sheetView tabSelected="1" zoomScaleNormal="100" workbookViewId="0">
      <selection activeCell="F2" sqref="F2"/>
    </sheetView>
  </sheetViews>
  <sheetFormatPr baseColWidth="10" defaultRowHeight="15" x14ac:dyDescent="0.25"/>
  <cols>
    <col min="1" max="1" width="11.42578125" style="41"/>
    <col min="2" max="2" width="29.7109375" style="41" customWidth="1"/>
    <col min="3" max="3" width="8.5703125" style="41" customWidth="1"/>
    <col min="4" max="4" width="8.140625" style="41" customWidth="1"/>
    <col min="5" max="5" width="11.42578125" style="41"/>
    <col min="6" max="6" width="22.28515625" style="41" customWidth="1"/>
    <col min="7" max="7" width="21.42578125" style="41" customWidth="1"/>
    <col min="8" max="8" width="13.5703125" style="41" bestFit="1" customWidth="1"/>
    <col min="9" max="9" width="12" style="41" bestFit="1" customWidth="1"/>
    <col min="10" max="16384" width="11.42578125" style="41"/>
  </cols>
  <sheetData>
    <row r="1" spans="1:17" ht="15.75" thickBot="1" x14ac:dyDescent="0.3">
      <c r="A1" s="42"/>
      <c r="B1" s="42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9.5" thickBot="1" x14ac:dyDescent="0.35">
      <c r="A2" s="42" t="s">
        <v>33</v>
      </c>
      <c r="B2" s="75" t="s">
        <v>49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5">
      <c r="G3" s="76"/>
      <c r="H3" s="76"/>
      <c r="I3" s="78"/>
      <c r="J3" s="76"/>
      <c r="K3" s="76"/>
      <c r="L3" s="76"/>
      <c r="M3" s="76"/>
      <c r="N3" s="76"/>
      <c r="O3" s="76"/>
      <c r="P3" s="76"/>
      <c r="Q3" s="76"/>
    </row>
    <row r="4" spans="1:17" x14ac:dyDescent="0.25"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x14ac:dyDescent="0.25">
      <c r="A5" s="41" t="s">
        <v>29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x14ac:dyDescent="0.25">
      <c r="A6" s="44" t="s">
        <v>17</v>
      </c>
      <c r="B6" s="70">
        <v>24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45" t="s">
        <v>16</v>
      </c>
      <c r="B7" s="71">
        <v>10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46" t="s">
        <v>36</v>
      </c>
      <c r="B8" s="72">
        <v>5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46" t="s">
        <v>18</v>
      </c>
      <c r="B9" s="73" t="s">
        <v>30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48" t="s">
        <v>37</v>
      </c>
      <c r="B11" s="49">
        <f>IF(B9="N",B6+(B7/60)+(B8/3600),(B6+(B7/60)+(B8/3600))*(-1))</f>
        <v>-24.168055555555558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41" t="s">
        <v>38</v>
      </c>
      <c r="B13" s="74">
        <v>3</v>
      </c>
      <c r="F13" s="47"/>
      <c r="G13" s="77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F14" s="47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F15" s="47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F16" s="47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7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7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6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1:16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1:16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6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6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</row>
    <row r="39" spans="1:16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6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16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16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6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6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6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16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16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</row>
    <row r="48" spans="1:16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</row>
    <row r="49" spans="1:14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14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14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</row>
    <row r="52" spans="1:14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</row>
    <row r="53" spans="1:14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</row>
    <row r="54" spans="1:14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14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</row>
    <row r="56" spans="1:14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</row>
    <row r="57" spans="1:14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</row>
    <row r="58" spans="1:14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</row>
    <row r="59" spans="1:14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4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</row>
    <row r="61" spans="1:14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</row>
    <row r="62" spans="1:14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spans="1:14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</row>
    <row r="64" spans="1:14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</row>
    <row r="65" spans="1:14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</row>
    <row r="66" spans="1:14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</row>
    <row r="67" spans="1:14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  <row r="69" spans="1:14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</row>
    <row r="70" spans="1:14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</row>
    <row r="71" spans="1:14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</row>
    <row r="72" spans="1:14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</row>
    <row r="73" spans="1:14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</row>
    <row r="74" spans="1:14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</row>
    <row r="75" spans="1:14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4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</row>
    <row r="77" spans="1:14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</row>
    <row r="78" spans="1:14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  <row r="79" spans="1:14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4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  <row r="81" spans="1:14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</row>
    <row r="82" spans="1:14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</row>
    <row r="83" spans="1:14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</row>
    <row r="84" spans="1:14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</row>
    <row r="85" spans="1:14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</row>
    <row r="86" spans="1:14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</row>
    <row r="87" spans="1:14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</row>
    <row r="88" spans="1:14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</row>
    <row r="89" spans="1:14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</row>
    <row r="90" spans="1:14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</row>
    <row r="91" spans="1:14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</row>
    <row r="92" spans="1:14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</row>
    <row r="93" spans="1:14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</row>
    <row r="94" spans="1:14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14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1:14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4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</row>
    <row r="98" spans="1:14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</row>
    <row r="99" spans="1:14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4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</row>
    <row r="101" spans="1:14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1:14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  <row r="105" spans="1:14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1:14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1:14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</row>
    <row r="108" spans="1:14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1:14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1:14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1:14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14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1:14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1:14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1:14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1:14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</row>
    <row r="117" spans="1:14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</row>
    <row r="118" spans="1:14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</row>
    <row r="119" spans="1:14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</row>
    <row r="120" spans="1:14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</row>
    <row r="121" spans="1:14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</row>
    <row r="122" spans="1:14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</row>
    <row r="123" spans="1:14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</row>
    <row r="124" spans="1:14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</row>
    <row r="125" spans="1:14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</row>
    <row r="126" spans="1:14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</row>
    <row r="127" spans="1:14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</row>
    <row r="128" spans="1:14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</row>
    <row r="129" spans="1:14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</row>
    <row r="130" spans="1:14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</row>
    <row r="131" spans="1:14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</row>
    <row r="132" spans="1:14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</row>
    <row r="133" spans="1:14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</row>
    <row r="134" spans="1:14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</row>
    <row r="135" spans="1:14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1:14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</row>
    <row r="137" spans="1:14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</row>
    <row r="138" spans="1:14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</row>
    <row r="139" spans="1:14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</row>
    <row r="140" spans="1:14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</row>
    <row r="141" spans="1:14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</row>
    <row r="142" spans="1:14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</row>
    <row r="143" spans="1:14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</row>
    <row r="144" spans="1:14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</row>
    <row r="145" spans="1:14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</row>
    <row r="146" spans="1:14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</row>
    <row r="147" spans="1:14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1:14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</row>
    <row r="149" spans="1:14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</row>
    <row r="150" spans="1:14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</row>
    <row r="151" spans="1:14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</row>
    <row r="152" spans="1:14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</row>
    <row r="153" spans="1:14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</row>
    <row r="154" spans="1:14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</row>
    <row r="155" spans="1:14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</row>
    <row r="156" spans="1:14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</row>
    <row r="157" spans="1:14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</row>
    <row r="158" spans="1:14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</row>
    <row r="159" spans="1:14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</row>
    <row r="160" spans="1:14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</row>
    <row r="161" spans="1:14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</row>
    <row r="162" spans="1:14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</row>
    <row r="163" spans="1:14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</row>
    <row r="164" spans="1:14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</row>
    <row r="165" spans="1:14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</row>
    <row r="166" spans="1:14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</row>
    <row r="167" spans="1:14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</row>
    <row r="168" spans="1:14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</row>
    <row r="169" spans="1:14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</row>
    <row r="170" spans="1:14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</row>
    <row r="171" spans="1:14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</row>
    <row r="172" spans="1:14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</row>
    <row r="173" spans="1:14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</row>
    <row r="174" spans="1:14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</row>
    <row r="175" spans="1:14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</row>
    <row r="176" spans="1:14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</row>
    <row r="177" spans="1:14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</row>
    <row r="178" spans="1:14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</row>
    <row r="179" spans="1:14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</row>
    <row r="180" spans="1:14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</row>
    <row r="181" spans="1:14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</row>
    <row r="182" spans="1:14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</row>
    <row r="183" spans="1:14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</row>
    <row r="184" spans="1:14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</row>
    <row r="185" spans="1:14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</row>
    <row r="186" spans="1:14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</row>
    <row r="187" spans="1:14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</row>
    <row r="188" spans="1:14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</row>
    <row r="189" spans="1:14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</row>
    <row r="190" spans="1:14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</row>
    <row r="191" spans="1:14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</row>
    <row r="192" spans="1:14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</row>
    <row r="193" spans="1:14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</row>
    <row r="194" spans="1:14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</row>
    <row r="195" spans="1:14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</row>
    <row r="196" spans="1:14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</row>
    <row r="197" spans="1:14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</row>
    <row r="198" spans="1:14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</row>
    <row r="199" spans="1:14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</row>
    <row r="200" spans="1:14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</row>
    <row r="201" spans="1:14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</row>
    <row r="202" spans="1:14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</row>
    <row r="203" spans="1:14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</row>
    <row r="204" spans="1:14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</row>
    <row r="205" spans="1:14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</row>
    <row r="206" spans="1:14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1:14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</row>
    <row r="208" spans="1:14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</row>
    <row r="209" spans="1:14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</row>
    <row r="210" spans="1:14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</row>
    <row r="211" spans="1:14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</row>
    <row r="212" spans="1:14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</row>
    <row r="213" spans="1:14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</row>
    <row r="214" spans="1:14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</row>
    <row r="215" spans="1:14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</row>
    <row r="216" spans="1:14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</row>
    <row r="217" spans="1:14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</row>
    <row r="218" spans="1:14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</row>
    <row r="219" spans="1:14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1:14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</row>
    <row r="221" spans="1:14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</row>
    <row r="222" spans="1:14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</row>
    <row r="223" spans="1:14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</row>
    <row r="224" spans="1:14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</row>
    <row r="225" spans="1:14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</row>
    <row r="226" spans="1:14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</row>
    <row r="227" spans="1:14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</row>
    <row r="228" spans="1:14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</row>
    <row r="229" spans="1:14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</row>
    <row r="230" spans="1:14" x14ac:dyDescent="0.2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</row>
    <row r="231" spans="1:14" x14ac:dyDescent="0.2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</row>
    <row r="232" spans="1:14" x14ac:dyDescent="0.2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</row>
    <row r="233" spans="1:14" x14ac:dyDescent="0.2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</row>
    <row r="234" spans="1:14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</row>
    <row r="235" spans="1:14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</row>
    <row r="236" spans="1:14" x14ac:dyDescent="0.2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</row>
    <row r="237" spans="1:14" x14ac:dyDescent="0.2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</row>
    <row r="238" spans="1:14" x14ac:dyDescent="0.2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</row>
    <row r="239" spans="1:14" x14ac:dyDescent="0.2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</row>
    <row r="240" spans="1:14" x14ac:dyDescent="0.2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</row>
    <row r="241" spans="1:14" x14ac:dyDescent="0.2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</row>
    <row r="242" spans="1:14" x14ac:dyDescent="0.2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</row>
    <row r="243" spans="1:14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</row>
    <row r="244" spans="1:14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</row>
    <row r="245" spans="1:14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</row>
    <row r="246" spans="1:14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</row>
    <row r="247" spans="1:14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</row>
    <row r="248" spans="1:14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</row>
    <row r="249" spans="1:14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</row>
    <row r="250" spans="1:14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</row>
    <row r="251" spans="1:14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</row>
    <row r="252" spans="1:14" x14ac:dyDescent="0.2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</row>
    <row r="253" spans="1:14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</row>
    <row r="254" spans="1:14" x14ac:dyDescent="0.2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</row>
    <row r="255" spans="1:14" x14ac:dyDescent="0.2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</row>
    <row r="256" spans="1:14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</row>
    <row r="257" spans="1:14" x14ac:dyDescent="0.2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</row>
    <row r="258" spans="1:14" x14ac:dyDescent="0.2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</row>
    <row r="259" spans="1:14" x14ac:dyDescent="0.2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</row>
    <row r="260" spans="1:14" x14ac:dyDescent="0.2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</row>
    <row r="261" spans="1:14" x14ac:dyDescent="0.2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</row>
    <row r="262" spans="1:14" x14ac:dyDescent="0.2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</row>
    <row r="263" spans="1:14" x14ac:dyDescent="0.2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</row>
    <row r="264" spans="1:14" x14ac:dyDescent="0.2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</row>
    <row r="265" spans="1:14" x14ac:dyDescent="0.2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</row>
    <row r="266" spans="1:14" x14ac:dyDescent="0.2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</row>
    <row r="267" spans="1:14" x14ac:dyDescent="0.2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</row>
    <row r="268" spans="1:14" x14ac:dyDescent="0.2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</row>
    <row r="269" spans="1:14" x14ac:dyDescent="0.2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</row>
    <row r="270" spans="1:14" x14ac:dyDescent="0.2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</row>
    <row r="271" spans="1:14" x14ac:dyDescent="0.2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</row>
    <row r="272" spans="1:14" x14ac:dyDescent="0.2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</row>
    <row r="273" spans="1:14" x14ac:dyDescent="0.2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</row>
    <row r="274" spans="1:14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</row>
    <row r="275" spans="1:14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</row>
    <row r="276" spans="1:14" x14ac:dyDescent="0.2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</row>
    <row r="277" spans="1:14" x14ac:dyDescent="0.2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</row>
  </sheetData>
  <sheetProtection selectLockedCell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Z368"/>
  <sheetViews>
    <sheetView zoomScaleNormal="100" workbookViewId="0">
      <pane ySplit="3" topLeftCell="A4" activePane="bottomLeft" state="frozen"/>
      <selection pane="bottomLeft" activeCell="G2" sqref="G2"/>
    </sheetView>
  </sheetViews>
  <sheetFormatPr baseColWidth="10" defaultRowHeight="15" x14ac:dyDescent="0.25"/>
  <cols>
    <col min="1" max="1" width="5.140625" customWidth="1"/>
    <col min="2" max="2" width="5.85546875" customWidth="1"/>
    <col min="3" max="3" width="6.5703125" customWidth="1"/>
    <col min="4" max="4" width="6.7109375" customWidth="1"/>
    <col min="5" max="5" width="7.7109375" customWidth="1"/>
    <col min="6" max="6" width="6.7109375" customWidth="1"/>
    <col min="7" max="8" width="7.7109375" customWidth="1"/>
    <col min="9" max="9" width="10.7109375" customWidth="1"/>
    <col min="10" max="10" width="5.140625" customWidth="1"/>
    <col min="11" max="11" width="11.42578125" customWidth="1"/>
    <col min="12" max="12" width="19.140625" customWidth="1"/>
    <col min="13" max="13" width="13.42578125" customWidth="1"/>
    <col min="14" max="14" width="11.42578125" customWidth="1"/>
  </cols>
  <sheetData>
    <row r="1" spans="1:26" ht="18.75" customHeight="1" thickBot="1" x14ac:dyDescent="0.3">
      <c r="A1" s="93" t="s">
        <v>12</v>
      </c>
      <c r="B1" s="94"/>
      <c r="C1" s="93" t="s">
        <v>13</v>
      </c>
      <c r="D1" s="94"/>
      <c r="E1" s="19" t="s">
        <v>14</v>
      </c>
      <c r="F1" s="20" t="s">
        <v>15</v>
      </c>
      <c r="G1" s="50">
        <f>+Datos!B13</f>
        <v>3</v>
      </c>
      <c r="H1" s="5">
        <f>+IF(G1=1,1,IF(G1=2,0.041868,IF(G1=3,0.4845833,IF(G1=4,0.0171,"error"))))</f>
        <v>0.48458329999999999</v>
      </c>
      <c r="I1" s="3"/>
    </row>
    <row r="2" spans="1:26" ht="18.75" thickBot="1" x14ac:dyDescent="0.4">
      <c r="A2" s="2" t="s">
        <v>0</v>
      </c>
      <c r="B2" s="2" t="s">
        <v>1</v>
      </c>
      <c r="C2" s="16" t="s">
        <v>4</v>
      </c>
      <c r="D2" s="16" t="s">
        <v>21</v>
      </c>
      <c r="E2" s="17" t="s">
        <v>7</v>
      </c>
      <c r="F2" s="17" t="s">
        <v>22</v>
      </c>
      <c r="G2" s="37" t="s">
        <v>5</v>
      </c>
      <c r="H2" s="38" t="s">
        <v>6</v>
      </c>
      <c r="I2" s="40" t="s">
        <v>10</v>
      </c>
    </row>
    <row r="3" spans="1:26" ht="18.75" customHeight="1" thickBot="1" x14ac:dyDescent="0.3">
      <c r="A3" s="2"/>
      <c r="B3" s="2"/>
      <c r="C3" s="18"/>
      <c r="D3" s="18" t="s">
        <v>8</v>
      </c>
      <c r="E3" s="18" t="s">
        <v>8</v>
      </c>
      <c r="F3" s="18"/>
      <c r="G3" s="36" t="s">
        <v>9</v>
      </c>
      <c r="H3" s="39" t="s">
        <v>9</v>
      </c>
      <c r="I3" s="4" t="str">
        <f>+IF($G$1=1," (cal/cm2dia)",IF($G$1=2,"(Mj/m2dia)",IF($G$1=3,"(W/m2)",IF($G$1=4,"(mm)","error"))))</f>
        <v>(W/m2)</v>
      </c>
      <c r="J3" s="22"/>
      <c r="T3" s="22"/>
      <c r="U3" s="22"/>
      <c r="V3" s="22"/>
      <c r="W3" s="22"/>
      <c r="X3" s="22"/>
      <c r="Y3" s="22"/>
      <c r="Z3" s="22"/>
    </row>
    <row r="4" spans="1:26" x14ac:dyDescent="0.25">
      <c r="A4" s="1">
        <v>1</v>
      </c>
      <c r="B4" s="1">
        <v>1</v>
      </c>
      <c r="C4" s="1">
        <f>IF(A4&gt;=3,DATE(,A4,B4)-1,DATE(,A4,B4))</f>
        <v>1</v>
      </c>
      <c r="D4" s="15">
        <f t="shared" ref="D4:D11" si="0">1+0.033*COS(2*PI()/365*C4)</f>
        <v>1.0329951106939008</v>
      </c>
      <c r="E4" s="15">
        <f t="shared" ref="E4:E11" si="1">0.409*SIN(2*PI()/365*C4-1.39)</f>
        <v>-0.40100809259462372</v>
      </c>
      <c r="F4" s="15">
        <f>+ACOS(-TAN(Cálculos!$M$18)*TAN(Cálculos!E4))</f>
        <v>1.7622243394324295</v>
      </c>
      <c r="G4" s="6">
        <f t="shared" ref="G4:G11" si="2">F4*360/(2*PI())*2/15</f>
        <v>13.462402293961016</v>
      </c>
      <c r="H4" s="7">
        <f>2/15*ACOS((SIN((-6)*2*PI()/360)-SIN(Cálculos!$M$18)*SIN(E4))/(COS(Cálculos!$M$18)*COS(E4)))*360/(2*PI())</f>
        <v>14.445726871044663</v>
      </c>
      <c r="I4" s="6">
        <f>(24*60/PI()*D4*Cálculos!$M$20*(F4*SIN(E4)*SIN(Cálculos!$M$18)+COS(E4)*COS(Cálculos!$M$18)*SIN(F4)))*$H$1</f>
        <v>496.98915493120609</v>
      </c>
    </row>
    <row r="5" spans="1:26" x14ac:dyDescent="0.25">
      <c r="A5" s="1">
        <v>1</v>
      </c>
      <c r="B5" s="1">
        <v>2</v>
      </c>
      <c r="C5" s="1">
        <f t="shared" ref="C5:C68" si="3">IF(A5&gt;=3,DATE(,A5,B5)-1,DATE(,A5,B5))</f>
        <v>2</v>
      </c>
      <c r="D5" s="15">
        <f t="shared" si="0"/>
        <v>1.0329804442244102</v>
      </c>
      <c r="E5" s="15">
        <f t="shared" si="1"/>
        <v>-0.39956372457913614</v>
      </c>
      <c r="F5" s="15">
        <f>+ACOS(-TAN(Cálculos!$M$18)*TAN(Cálculos!E5))</f>
        <v>1.761445976280587</v>
      </c>
      <c r="G5" s="6">
        <f t="shared" si="2"/>
        <v>13.456456037490474</v>
      </c>
      <c r="H5" s="7">
        <f>2/15*ACOS((SIN((-6)*2*PI()/360)-SIN(Cálculos!$M$18)*SIN(E5))/(COS(Cálculos!$M$18)*COS(E5)))*360/(2*PI())</f>
        <v>14.438965345191823</v>
      </c>
      <c r="I5" s="6">
        <f>(24*60/PI()*D5*Cálculos!$M$20*(F5*SIN(E5)*SIN(Cálculos!$M$18)+COS(E5)*COS(Cálculos!$M$18)*SIN(F5)))*$H$1</f>
        <v>496.77754450553033</v>
      </c>
    </row>
    <row r="6" spans="1:26" x14ac:dyDescent="0.25">
      <c r="A6" s="1">
        <v>1</v>
      </c>
      <c r="B6" s="1">
        <v>3</v>
      </c>
      <c r="C6" s="1">
        <f t="shared" si="3"/>
        <v>3</v>
      </c>
      <c r="D6" s="15">
        <f t="shared" si="0"/>
        <v>1.0329560049375197</v>
      </c>
      <c r="E6" s="15">
        <f t="shared" si="1"/>
        <v>-0.39800095720876433</v>
      </c>
      <c r="F6" s="15">
        <f>+ACOS(-TAN(Cálculos!$M$18)*TAN(Cálculos!E6))</f>
        <v>1.7606050083000402</v>
      </c>
      <c r="G6" s="6">
        <f t="shared" si="2"/>
        <v>13.450031515358344</v>
      </c>
      <c r="H6" s="7">
        <f>2/15*ACOS((SIN((-6)*2*PI()/360)-SIN(Cálculos!$M$18)*SIN(E6))/(COS(Cálculos!$M$18)*COS(E6)))*360/(2*PI())</f>
        <v>14.431663410940953</v>
      </c>
      <c r="I6" s="6">
        <f>(24*60/PI()*D6*Cálculos!$M$20*(F6*SIN(E6)*SIN(Cálculos!$M$18)+COS(E6)*COS(Cálculos!$M$18)*SIN(F6)))*$H$1</f>
        <v>496.54355973689718</v>
      </c>
    </row>
    <row r="7" spans="1:26" x14ac:dyDescent="0.25">
      <c r="A7" s="1">
        <v>1</v>
      </c>
      <c r="B7" s="1">
        <v>4</v>
      </c>
      <c r="C7" s="1">
        <f t="shared" si="3"/>
        <v>4</v>
      </c>
      <c r="D7" s="15">
        <f t="shared" si="0"/>
        <v>1.0329218000751172</v>
      </c>
      <c r="E7" s="15">
        <f t="shared" si="1"/>
        <v>-0.39632025356520739</v>
      </c>
      <c r="F7" s="15">
        <f>+ACOS(-TAN(Cálculos!$M$18)*TAN(Cálculos!E7))</f>
        <v>1.7597019592345069</v>
      </c>
      <c r="G7" s="6">
        <f t="shared" si="2"/>
        <v>13.443132728671905</v>
      </c>
      <c r="H7" s="7">
        <f>2/15*ACOS((SIN((-6)*2*PI()/360)-SIN(Cálculos!$M$18)*SIN(E7))/(COS(Cálculos!$M$18)*COS(E7)))*360/(2*PI())</f>
        <v>14.423826409368496</v>
      </c>
      <c r="I7" s="6">
        <f>(24*60/PI()*D7*Cálculos!$M$20*(F7*SIN(E7)*SIN(Cálculos!$M$18)+COS(E7)*COS(Cálculos!$M$18)*SIN(F7)))*$H$1</f>
        <v>496.28706187961575</v>
      </c>
    </row>
    <row r="8" spans="1:26" x14ac:dyDescent="0.25">
      <c r="A8" s="1">
        <v>1</v>
      </c>
      <c r="B8" s="1">
        <v>5</v>
      </c>
      <c r="C8" s="1">
        <f t="shared" si="3"/>
        <v>5</v>
      </c>
      <c r="D8" s="15">
        <f t="shared" si="0"/>
        <v>1.032877839772842</v>
      </c>
      <c r="E8" s="15">
        <f t="shared" si="1"/>
        <v>-0.3945221116772275</v>
      </c>
      <c r="F8" s="15">
        <f>+ACOS(-TAN(Cálculos!$M$18)*TAN(Cálculos!E8))</f>
        <v>1.7587373876130494</v>
      </c>
      <c r="G8" s="6">
        <f t="shared" si="2"/>
        <v>13.435763944278891</v>
      </c>
      <c r="H8" s="7">
        <f>2/15*ACOS((SIN((-6)*2*PI()/360)-SIN(Cálculos!$M$18)*SIN(E8))/(COS(Cálculos!$M$18)*COS(E8)))*360/(2*PI())</f>
        <v>14.41546003280404</v>
      </c>
      <c r="I8" s="6">
        <f>(24*60/PI()*D8*Cálculos!$M$20*(F8*SIN(E8)*SIN(Cálculos!$M$18)+COS(E8)*COS(Cálculos!$M$18)*SIN(F8)))*$H$1</f>
        <v>496.00790455474731</v>
      </c>
    </row>
    <row r="9" spans="1:26" x14ac:dyDescent="0.25">
      <c r="A9" s="1">
        <v>1</v>
      </c>
      <c r="B9" s="1">
        <v>6</v>
      </c>
      <c r="C9" s="1">
        <f t="shared" si="3"/>
        <v>6</v>
      </c>
      <c r="D9" s="15">
        <f t="shared" si="0"/>
        <v>1.0328241370570801</v>
      </c>
      <c r="E9" s="15">
        <f t="shared" si="1"/>
        <v>-0.39260706437307313</v>
      </c>
      <c r="F9" s="15">
        <f>+ACOS(-TAN(Cálculos!$M$18)*TAN(Cálculos!E9))</f>
        <v>1.757711885607218</v>
      </c>
      <c r="G9" s="6">
        <f t="shared" si="2"/>
        <v>13.427929686036713</v>
      </c>
      <c r="H9" s="7">
        <f>2/15*ACOS((SIN((-6)*2*PI()/360)-SIN(Cálculos!$M$18)*SIN(E9))/(COS(Cálculos!$M$18)*COS(E9)))*360/(2*PI())</f>
        <v>14.40657031249555</v>
      </c>
      <c r="I9" s="6">
        <f>(24*60/PI()*D9*Cálculos!$M$20*(F9*SIN(E9)*SIN(Cálculos!$M$18)+COS(E9)*COS(Cálculos!$M$18)*SIN(F9)))*$H$1</f>
        <v>495.70593408598188</v>
      </c>
    </row>
    <row r="10" spans="1:26" x14ac:dyDescent="0.25">
      <c r="A10" s="1">
        <v>1</v>
      </c>
      <c r="B10" s="1">
        <v>7</v>
      </c>
      <c r="C10" s="1">
        <f t="shared" si="3"/>
        <v>7</v>
      </c>
      <c r="D10" s="15">
        <f t="shared" si="0"/>
        <v>1.0327607078411054</v>
      </c>
      <c r="E10" s="15">
        <f t="shared" si="1"/>
        <v>-0.39057567912259061</v>
      </c>
      <c r="F10" s="15">
        <f>+ACOS(-TAN(Cálculos!$M$18)*TAN(Cálculos!E10))</f>
        <v>1.7566260778329834</v>
      </c>
      <c r="G10" s="6">
        <f t="shared" si="2"/>
        <v>13.419634725659893</v>
      </c>
      <c r="H10" s="7">
        <f>2/15*ACOS((SIN((-6)*2*PI()/360)-SIN(Cálculos!$M$18)*SIN(E10))/(COS(Cálculos!$M$18)*COS(E10)))*360/(2*PI())</f>
        <v>14.397163605693725</v>
      </c>
      <c r="I10" s="6">
        <f>(24*60/PI()*D10*Cálculos!$M$20*(F10*SIN(E10)*SIN(Cálculos!$M$18)+COS(E10)*COS(Cálculos!$M$18)*SIN(F10)))*$H$1</f>
        <v>495.38098985810416</v>
      </c>
    </row>
    <row r="11" spans="1:26" x14ac:dyDescent="0.25">
      <c r="A11" s="1">
        <v>1</v>
      </c>
      <c r="B11" s="1">
        <v>8</v>
      </c>
      <c r="C11" s="1">
        <f t="shared" si="3"/>
        <v>8</v>
      </c>
      <c r="D11" s="15">
        <f t="shared" si="0"/>
        <v>1.0326875709203633</v>
      </c>
      <c r="E11" s="15">
        <f t="shared" si="1"/>
        <v>-0.38842855786907049</v>
      </c>
      <c r="F11" s="15">
        <f>+ACOS(-TAN(Cálculos!$M$18)*TAN(Cálculos!E11))</f>
        <v>1.7554806201022943</v>
      </c>
      <c r="G11" s="6">
        <f t="shared" si="2"/>
        <v>13.410884073182677</v>
      </c>
      <c r="H11" s="7">
        <f>2/15*ACOS((SIN((-6)*2*PI()/360)-SIN(Cálculos!$M$18)*SIN(E11))/(COS(Cálculos!$M$18)*COS(E11)))*360/(2*PI())</f>
        <v>14.387246582209777</v>
      </c>
      <c r="I11" s="6">
        <f>(24*60/PI()*D11*Cálculos!$M$20*(F11*SIN(E11)*SIN(Cálculos!$M$18)+COS(E11)*COS(Cálculos!$M$18)*SIN(F11)))*$H$1</f>
        <v>495.03290469774117</v>
      </c>
    </row>
    <row r="12" spans="1:26" x14ac:dyDescent="0.25">
      <c r="A12" s="1">
        <v>1</v>
      </c>
      <c r="B12" s="1">
        <v>9</v>
      </c>
      <c r="C12" s="1">
        <f t="shared" si="3"/>
        <v>9</v>
      </c>
      <c r="D12" s="15">
        <f t="shared" ref="D12:D75" si="4">1+0.033*COS(2*PI()/365*C12)</f>
        <v>1.032604747966902</v>
      </c>
      <c r="E12" s="15">
        <f t="shared" ref="E12:E75" si="5">0.409*SIN(2*PI()/365*C12-1.39)</f>
        <v>-0.38616633685087898</v>
      </c>
      <c r="F12" s="15">
        <f>+ACOS(-TAN(Cálculos!$M$18)*TAN(Cálculos!E12))</f>
        <v>1.7542761981292156</v>
      </c>
      <c r="G12" s="6">
        <f t="shared" ref="G12:G75" si="6">F12*360/(2*PI())*2/15</f>
        <v>13.401682967074647</v>
      </c>
      <c r="H12" s="7">
        <f>2/15*ACOS((SIN((-6)*2*PI()/360)-SIN(Cálculos!$M$18)*SIN(E12))/(COS(Cálculos!$M$18)*COS(E12)))*360/(2*PI())</f>
        <v>14.376826210502159</v>
      </c>
      <c r="I12" s="6">
        <f>(24*60/PI()*D12*Cálculos!$M$20*(F12*SIN(E12)*SIN(Cálculos!$M$18)+COS(E12)*COS(Cálculos!$M$18)*SIN(F12)))*$H$1</f>
        <v>494.6615052760568</v>
      </c>
    </row>
    <row r="13" spans="1:26" x14ac:dyDescent="0.25">
      <c r="A13" s="1">
        <v>1</v>
      </c>
      <c r="B13" s="1">
        <v>10</v>
      </c>
      <c r="C13" s="1">
        <f t="shared" si="3"/>
        <v>10</v>
      </c>
      <c r="D13" s="15">
        <f t="shared" si="4"/>
        <v>1.03251226352295</v>
      </c>
      <c r="E13" s="15">
        <f t="shared" si="5"/>
        <v>-0.38378968641292643</v>
      </c>
      <c r="F13" s="15">
        <f>+ACOS(-TAN(Cálculos!$M$18)*TAN(Cálculos!E13))</f>
        <v>1.7530135261957041</v>
      </c>
      <c r="G13" s="6">
        <f t="shared" si="6"/>
        <v>13.392036864048002</v>
      </c>
      <c r="H13" s="7">
        <f>2/15*ACOS((SIN((-6)*2*PI()/360)-SIN(Cálculos!$M$18)*SIN(E13))/(COS(Cálculos!$M$18)*COS(E13)))*360/(2*PI())</f>
        <v>14.365909743348812</v>
      </c>
      <c r="I13" s="6">
        <f>(24*60/PI()*D13*Cálculos!$M$20*(F13*SIN(E13)*SIN(Cálculos!$M$18)+COS(E13)*COS(Cálculos!$M$18)*SIN(F13)))*$H$1</f>
        <v>494.2666125330162</v>
      </c>
    </row>
    <row r="14" spans="1:26" x14ac:dyDescent="0.25">
      <c r="A14" s="1">
        <v>1</v>
      </c>
      <c r="B14" s="1">
        <v>11</v>
      </c>
      <c r="C14" s="1">
        <f t="shared" si="3"/>
        <v>11</v>
      </c>
      <c r="D14" s="15">
        <f t="shared" si="4"/>
        <v>1.032410144993644</v>
      </c>
      <c r="E14" s="15">
        <f t="shared" si="5"/>
        <v>-0.38129931080802987</v>
      </c>
      <c r="F14" s="15">
        <f>+ACOS(-TAN(Cálculos!$M$18)*TAN(Cálculos!E14))</f>
        <v>1.751693345782148</v>
      </c>
      <c r="G14" s="6">
        <f t="shared" si="6"/>
        <v>13.381951428595654</v>
      </c>
      <c r="H14" s="7">
        <f>2/15*ACOS((SIN((-6)*2*PI()/360)-SIN(Cálculos!$M$18)*SIN(E14))/(COS(Cálculos!$M$18)*COS(E14)))*360/(2*PI())</f>
        <v>14.354504703161926</v>
      </c>
      <c r="I14" s="6">
        <f>(24*60/PI()*D14*Cálculos!$M$20*(F14*SIN(E14)*SIN(Cálculos!$M$18)+COS(E14)*COS(Cálculos!$M$18)*SIN(F14)))*$H$1</f>
        <v>493.84804212280574</v>
      </c>
    </row>
    <row r="15" spans="1:26" x14ac:dyDescent="0.25">
      <c r="A15" s="1">
        <v>1</v>
      </c>
      <c r="B15" s="1">
        <v>12</v>
      </c>
      <c r="C15" s="1">
        <f t="shared" si="3"/>
        <v>12</v>
      </c>
      <c r="D15" s="15">
        <f t="shared" si="4"/>
        <v>1.0322984226389083</v>
      </c>
      <c r="E15" s="15">
        <f t="shared" si="5"/>
        <v>-0.37869594798822787</v>
      </c>
      <c r="F15" s="15">
        <f>+ACOS(-TAN(Cálculos!$M$18)*TAN(Cálculos!E15))</f>
        <v>1.7503164241678375</v>
      </c>
      <c r="G15" s="6">
        <f t="shared" si="6"/>
        <v>13.371432522299612</v>
      </c>
      <c r="H15" s="7">
        <f>2/15*ACOS((SIN((-6)*2*PI()/360)-SIN(Cálculos!$M$18)*SIN(E15))/(COS(Cálculos!$M$18)*COS(E15)))*360/(2*PI())</f>
        <v>14.342618867002473</v>
      </c>
      <c r="I15" s="6">
        <f>(24*60/PI()*D15*Cálculos!$M$20*(F15*SIN(E15)*SIN(Cálculos!$M$18)+COS(E15)*COS(Cálculos!$M$18)*SIN(F15)))*$H$1</f>
        <v>493.40560487995009</v>
      </c>
      <c r="O15" s="23"/>
    </row>
    <row r="16" spans="1:26" x14ac:dyDescent="0.25">
      <c r="A16" s="1">
        <v>1</v>
      </c>
      <c r="B16" s="1">
        <v>13</v>
      </c>
      <c r="C16" s="1">
        <f t="shared" si="3"/>
        <v>13</v>
      </c>
      <c r="D16" s="15">
        <f t="shared" si="4"/>
        <v>1.0321771295644875</v>
      </c>
      <c r="E16" s="15">
        <f t="shared" si="5"/>
        <v>-0.37598036938610901</v>
      </c>
      <c r="F16" s="15">
        <f>+ACOS(-TAN(Cálculos!$M$18)*TAN(Cálculos!E16))</f>
        <v>1.7488835530065379</v>
      </c>
      <c r="G16" s="6">
        <f t="shared" si="6"/>
        <v>13.360486192949148</v>
      </c>
      <c r="H16" s="7">
        <f>2/15*ACOS((SIN((-6)*2*PI()/360)-SIN(Cálculos!$M$18)*SIN(E16))/(COS(Cálculos!$M$18)*COS(E16)))*360/(2*PI())</f>
        <v>14.330260251351678</v>
      </c>
      <c r="I16" s="6">
        <f>(24*60/PI()*D16*Cálculos!$M$20*(F16*SIN(E16)*SIN(Cálculos!$M$18)+COS(E16)*COS(Cálculos!$M$18)*SIN(F16)))*$H$1</f>
        <v>492.93910730562999</v>
      </c>
    </row>
    <row r="17" spans="1:14" x14ac:dyDescent="0.25">
      <c r="A17" s="1">
        <v>1</v>
      </c>
      <c r="B17" s="1">
        <v>14</v>
      </c>
      <c r="C17" s="1">
        <f t="shared" si="3"/>
        <v>14</v>
      </c>
      <c r="D17" s="15">
        <f t="shared" si="4"/>
        <v>1.0320463017121373</v>
      </c>
      <c r="E17" s="15">
        <f t="shared" si="5"/>
        <v>-0.37315337968622003</v>
      </c>
      <c r="F17" s="15">
        <f>+ACOS(-TAN(Cálculos!$M$18)*TAN(Cálculos!E17))</f>
        <v>1.7473955468823246</v>
      </c>
      <c r="G17" s="6">
        <f t="shared" si="6"/>
        <v>13.349118663508211</v>
      </c>
      <c r="H17" s="7">
        <f>2/15*ACOS((SIN((-6)*2*PI()/360)-SIN(Cálculos!$M$18)*SIN(E17))/(COS(Cálculos!$M$18)*COS(E17)))*360/(2*PI())</f>
        <v>14.31743709669613</v>
      </c>
      <c r="I17" s="6">
        <f>(24*60/PI()*D17*Cálculos!$M$20*(F17*SIN(E17)*SIN(Cálculos!$M$18)+COS(E17)*COS(Cálculos!$M$18)*SIN(F17)))*$H$1</f>
        <v>492.44835207365554</v>
      </c>
    </row>
    <row r="18" spans="1:14" x14ac:dyDescent="0.25">
      <c r="A18" s="1">
        <v>1</v>
      </c>
      <c r="B18" s="1">
        <v>15</v>
      </c>
      <c r="C18" s="1">
        <f t="shared" si="3"/>
        <v>15</v>
      </c>
      <c r="D18" s="15">
        <f t="shared" si="4"/>
        <v>1.0319059778489741</v>
      </c>
      <c r="E18" s="15">
        <f t="shared" si="5"/>
        <v>-0.37021581658662056</v>
      </c>
      <c r="F18" s="15">
        <f>+ACOS(-TAN(Cálculos!$M$18)*TAN(Cálculos!E18))</f>
        <v>1.7458532418507962</v>
      </c>
      <c r="G18" s="6">
        <f t="shared" si="6"/>
        <v>13.337336320971094</v>
      </c>
      <c r="H18" s="7">
        <f>2/15*ACOS((SIN((-6)*2*PI()/360)-SIN(Cálculos!$M$18)*SIN(E18))/(COS(Cálculos!$M$18)*COS(E18)))*360/(2*PI())</f>
        <v>14.304157851982435</v>
      </c>
      <c r="I18" s="6">
        <f>(24*60/PI()*D18*Cálculos!$M$20*(F18*SIN(E18)*SIN(Cálculos!$M$18)+COS(E18)*COS(Cálculos!$M$18)*SIN(F18)))*$H$1</f>
        <v>491.93313855550463</v>
      </c>
      <c r="L18" s="8" t="s">
        <v>2</v>
      </c>
      <c r="M18" s="10">
        <f>RADIANS(Datos!B11)</f>
        <v>-0.42181214324935185</v>
      </c>
    </row>
    <row r="19" spans="1:14" x14ac:dyDescent="0.25">
      <c r="A19" s="1">
        <v>1</v>
      </c>
      <c r="B19" s="1">
        <v>16</v>
      </c>
      <c r="C19" s="1">
        <f t="shared" si="3"/>
        <v>16</v>
      </c>
      <c r="D19" s="15">
        <f t="shared" si="4"/>
        <v>1.031756199555987</v>
      </c>
      <c r="E19" s="15">
        <f t="shared" si="5"/>
        <v>-0.36716855055065478</v>
      </c>
      <c r="F19" s="15">
        <f>+ACOS(-TAN(Cálculos!$M$18)*TAN(Cálculos!E19))</f>
        <v>1.7442574939707032</v>
      </c>
      <c r="G19" s="6">
        <f t="shared" si="6"/>
        <v>13.325145705144923</v>
      </c>
      <c r="H19" s="7">
        <f>2/15*ACOS((SIN((-6)*2*PI()/360)-SIN(Cálculos!$M$18)*SIN(E19))/(COS(Cálculos!$M$18)*COS(E19)))*360/(2*PI())</f>
        <v>14.290431158996375</v>
      </c>
      <c r="I19" s="6">
        <f>(24*60/PI()*D19*Cálculos!$M$20*(F19*SIN(E19)*SIN(Cálculos!$M$18)+COS(E19)*COS(Cálculos!$M$18)*SIN(F19)))*$H$1</f>
        <v>491.39326336379156</v>
      </c>
      <c r="L19" s="9" t="s">
        <v>3</v>
      </c>
      <c r="M19" s="11"/>
    </row>
    <row r="20" spans="1:14" x14ac:dyDescent="0.25">
      <c r="A20" s="1">
        <v>1</v>
      </c>
      <c r="B20" s="1">
        <v>17</v>
      </c>
      <c r="C20" s="1">
        <f t="shared" si="3"/>
        <v>17</v>
      </c>
      <c r="D20" s="15">
        <f t="shared" si="4"/>
        <v>1.0315970112157162</v>
      </c>
      <c r="E20" s="15">
        <f t="shared" si="5"/>
        <v>-0.36401248454901453</v>
      </c>
      <c r="F20" s="15">
        <f>+ACOS(-TAN(Cálculos!$M$18)*TAN(Cálculos!E20))</f>
        <v>1.7426091778309443</v>
      </c>
      <c r="G20" s="6">
        <f t="shared" si="6"/>
        <v>13.312553497396726</v>
      </c>
      <c r="H20" s="7">
        <f>2/15*ACOS((SIN((-6)*2*PI()/360)-SIN(Cálculos!$M$18)*SIN(E20))/(COS(Cálculos!$M$18)*COS(E20)))*360/(2*PI())</f>
        <v>14.276265836720066</v>
      </c>
      <c r="I20" s="6">
        <f>(24*60/PI()*D20*Cálculos!$M$20*(F20*SIN(E20)*SIN(Cálculos!$M$18)+COS(E20)*COS(Cálculos!$M$18)*SIN(F20)))*$H$1</f>
        <v>490.82852091347991</v>
      </c>
      <c r="L20" s="24" t="s">
        <v>11</v>
      </c>
      <c r="M20" s="34">
        <v>1.958</v>
      </c>
    </row>
    <row r="21" spans="1:14" x14ac:dyDescent="0.25">
      <c r="A21" s="1">
        <v>1</v>
      </c>
      <c r="B21" s="1">
        <v>18</v>
      </c>
      <c r="C21" s="1">
        <f t="shared" si="3"/>
        <v>18</v>
      </c>
      <c r="D21" s="15">
        <f t="shared" si="4"/>
        <v>1.031428459999103</v>
      </c>
      <c r="E21" s="15">
        <f t="shared" si="5"/>
        <v>-0.36074855379216958</v>
      </c>
      <c r="F21" s="15">
        <f>+ACOS(-TAN(Cálculos!$M$18)*TAN(Cálculos!E21))</f>
        <v>1.7409091850777598</v>
      </c>
      <c r="G21" s="6">
        <f t="shared" si="6"/>
        <v>13.299566509402021</v>
      </c>
      <c r="H21" s="7">
        <f>2/15*ACOS((SIN((-6)*2*PI()/360)-SIN(Cálculos!$M$18)*SIN(E21))/(COS(Cálculos!$M$18)*COS(E21)))*360/(2*PI())</f>
        <v>14.261670865719179</v>
      </c>
      <c r="I21" s="6">
        <f>(24*60/PI()*D21*Cálculos!$M$20*(F21*SIN(E21)*SIN(Cálculos!$M$18)+COS(E21)*COS(Cálculos!$M$18)*SIN(F21)))*$H$1</f>
        <v>490.2387040001085</v>
      </c>
      <c r="L21" s="26" t="s">
        <v>23</v>
      </c>
      <c r="M21" s="35">
        <v>8.1319999999999997E-11</v>
      </c>
    </row>
    <row r="22" spans="1:14" x14ac:dyDescent="0.25">
      <c r="A22" s="1">
        <v>1</v>
      </c>
      <c r="B22" s="1">
        <v>19</v>
      </c>
      <c r="C22" s="1">
        <f t="shared" si="3"/>
        <v>19</v>
      </c>
      <c r="D22" s="15">
        <f t="shared" si="4"/>
        <v>1.0312505958515106</v>
      </c>
      <c r="E22" s="15">
        <f t="shared" si="5"/>
        <v>-0.35737772545324453</v>
      </c>
      <c r="F22" s="15">
        <f>+ACOS(-TAN(Cálculos!$M$18)*TAN(Cálculos!E22))</f>
        <v>1.7391584229468131</v>
      </c>
      <c r="G22" s="6">
        <f t="shared" si="6"/>
        <v>13.286191671930744</v>
      </c>
      <c r="H22" s="7">
        <f>2/15*ACOS((SIN((-6)*2*PI()/360)-SIN(Cálculos!$M$18)*SIN(E22))/(COS(Cálculos!$M$18)*COS(E22)))*360/(2*PI())</f>
        <v>14.246655372610407</v>
      </c>
      <c r="I22" s="6">
        <f>(24*60/PI()*D22*Cálculos!$M$20*(F22*SIN(E22)*SIN(Cálculos!$M$18)+COS(E22)*COS(Cálculos!$M$18)*SIN(F22)))*$H$1</f>
        <v>489.62360439424458</v>
      </c>
      <c r="L22" s="27" t="s">
        <v>25</v>
      </c>
      <c r="M22" s="21">
        <f>+M21*60*24</f>
        <v>1.1710079999999999E-7</v>
      </c>
    </row>
    <row r="23" spans="1:14" x14ac:dyDescent="0.25">
      <c r="A23" s="1">
        <v>1</v>
      </c>
      <c r="B23" s="1">
        <v>20</v>
      </c>
      <c r="C23" s="1">
        <f t="shared" si="3"/>
        <v>20</v>
      </c>
      <c r="D23" s="15">
        <f t="shared" si="4"/>
        <v>1.0310634714779239</v>
      </c>
      <c r="E23" s="15">
        <f t="shared" si="5"/>
        <v>-0.35390099838142475</v>
      </c>
      <c r="F23" s="15">
        <f>+ACOS(-TAN(Cálculos!$M$18)*TAN(Cálculos!E23))</f>
        <v>1.7373578128046967</v>
      </c>
      <c r="G23" s="6">
        <f t="shared" si="6"/>
        <v>13.272436023705181</v>
      </c>
      <c r="H23" s="7">
        <f>2/15*ACOS((SIN((-6)*2*PI()/360)-SIN(Cálculos!$M$18)*SIN(E23))/(COS(Cálculos!$M$18)*COS(E23)))*360/(2*PI())</f>
        <v>14.231228614657388</v>
      </c>
      <c r="I23" s="6">
        <f>(24*60/PI()*D23*Cálculos!$M$20*(F23*SIN(E23)*SIN(Cálculos!$M$18)+COS(E23)*COS(Cálculos!$M$18)*SIN(F23)))*$H$1</f>
        <v>488.98301345133569</v>
      </c>
    </row>
    <row r="24" spans="1:14" x14ac:dyDescent="0.25">
      <c r="A24" s="1">
        <v>1</v>
      </c>
      <c r="B24" s="1">
        <v>21</v>
      </c>
      <c r="C24" s="1">
        <f t="shared" si="3"/>
        <v>21</v>
      </c>
      <c r="D24" s="15">
        <f t="shared" si="4"/>
        <v>1.0308671423273339</v>
      </c>
      <c r="E24" s="15">
        <f t="shared" si="5"/>
        <v>-0.35031940280597534</v>
      </c>
      <c r="F24" s="15">
        <f>+ACOS(-TAN(Cálculos!$M$18)*TAN(Cálculos!E24))</f>
        <v>1.735508288704217</v>
      </c>
      <c r="G24" s="6">
        <f t="shared" si="6"/>
        <v>13.258306700363153</v>
      </c>
      <c r="H24" s="7">
        <f>2/15*ACOS((SIN((-6)*2*PI()/360)-SIN(Cálculos!$M$18)*SIN(E24))/(COS(Cálculos!$M$18)*COS(E24)))*360/(2*PI())</f>
        <v>14.215399964541028</v>
      </c>
      <c r="I24" s="6">
        <f>(24*60/PI()*D24*Cálculos!$M$20*(F24*SIN(E24)*SIN(Cálculos!$M$18)+COS(E24)*COS(Cálculos!$M$18)*SIN(F24)))*$H$1</f>
        <v>488.31672273607666</v>
      </c>
      <c r="L24" s="24" t="s">
        <v>19</v>
      </c>
      <c r="M24" s="13">
        <f>Cálculos!M20*N25</f>
        <v>8.1981459999999992E-2</v>
      </c>
    </row>
    <row r="25" spans="1:14" x14ac:dyDescent="0.25">
      <c r="A25" s="1">
        <v>1</v>
      </c>
      <c r="B25" s="1">
        <v>22</v>
      </c>
      <c r="C25" s="1">
        <f t="shared" si="3"/>
        <v>22</v>
      </c>
      <c r="D25" s="15">
        <f t="shared" si="4"/>
        <v>1.0306616665763046</v>
      </c>
      <c r="E25" s="15">
        <f t="shared" si="5"/>
        <v>-0.34663400003096273</v>
      </c>
      <c r="F25" s="15">
        <f>+ACOS(-TAN(Cálculos!$M$18)*TAN(Cálculos!E25))</f>
        <v>1.7336107959576315</v>
      </c>
      <c r="G25" s="6">
        <f t="shared" si="6"/>
        <v>13.243810923558346</v>
      </c>
      <c r="H25" s="7">
        <f>2/15*ACOS((SIN((-6)*2*PI()/360)-SIN(Cálculos!$M$18)*SIN(E25))/(COS(Cálculos!$M$18)*COS(E25)))*360/(2*PI())</f>
        <v>14.199178895347952</v>
      </c>
      <c r="I25" s="6">
        <f>(24*60/PI()*D25*Cálculos!$M$20*(F25*SIN(E25)*SIN(Cálculos!$M$18)+COS(E25)*COS(Cálculos!$M$18)*SIN(F25)))*$H$1</f>
        <v>487.62452466035973</v>
      </c>
      <c r="L25" s="25" t="s">
        <v>20</v>
      </c>
      <c r="M25" s="14">
        <f>Cálculos!M20*N26</f>
        <v>1365.3133999999998</v>
      </c>
      <c r="N25" s="12">
        <f>0.04187</f>
        <v>4.1869999999999997E-2</v>
      </c>
    </row>
    <row r="26" spans="1:14" x14ac:dyDescent="0.25">
      <c r="A26" s="1">
        <v>1</v>
      </c>
      <c r="B26" s="1">
        <v>23</v>
      </c>
      <c r="C26" s="1">
        <f t="shared" si="3"/>
        <v>23</v>
      </c>
      <c r="D26" s="15">
        <f t="shared" si="4"/>
        <v>1.0304471051117361</v>
      </c>
      <c r="E26" s="15">
        <f t="shared" si="5"/>
        <v>-0.3428458821207665</v>
      </c>
      <c r="F26" s="15">
        <f>+ACOS(-TAN(Cálculos!$M$18)*TAN(Cálculos!E26))</f>
        <v>1.7316662897317932</v>
      </c>
      <c r="G26" s="6">
        <f t="shared" si="6"/>
        <v>13.22895599022802</v>
      </c>
      <c r="H26" s="7">
        <f>2/15*ACOS((SIN((-6)*2*PI()/360)-SIN(Cálculos!$M$18)*SIN(E26))/(COS(Cálculos!$M$18)*COS(E26)))*360/(2*PI())</f>
        <v>14.182574965818135</v>
      </c>
      <c r="I26" s="6">
        <f>(24*60/PI()*D26*Cálculos!$M$20*(F26*SIN(E26)*SIN(Cálculos!$M$18)+COS(E26)*COS(Cálculos!$M$18)*SIN(F26)))*$H$1</f>
        <v>486.90621313383087</v>
      </c>
      <c r="N26" s="12">
        <v>697.3</v>
      </c>
    </row>
    <row r="27" spans="1:14" x14ac:dyDescent="0.25">
      <c r="A27" s="1">
        <v>1</v>
      </c>
      <c r="B27" s="1">
        <v>24</v>
      </c>
      <c r="C27" s="1">
        <f t="shared" si="3"/>
        <v>24</v>
      </c>
      <c r="D27" s="15">
        <f t="shared" si="4"/>
        <v>1.0302235215128204</v>
      </c>
      <c r="E27" s="15">
        <f t="shared" si="5"/>
        <v>-0.33895617157647767</v>
      </c>
      <c r="F27" s="15">
        <f>+ACOS(-TAN(Cálculos!$M$18)*TAN(Cálculos!E27))</f>
        <v>1.7296757336689548</v>
      </c>
      <c r="G27" s="6">
        <f t="shared" si="6"/>
        <v>13.213749262056712</v>
      </c>
      <c r="H27" s="7">
        <f>2/15*ACOS((SIN((-6)*2*PI()/360)-SIN(Cálculos!$M$18)*SIN(E27))/(COS(Cálculos!$M$18)*COS(E27)))*360/(2*PI())</f>
        <v>14.165597805890341</v>
      </c>
      <c r="I27" s="6">
        <f>(24*60/PI()*D27*Cálculos!$M$20*(F27*SIN(E27)*SIN(Cálculos!$M$18)+COS(E27)*COS(Cálculos!$M$18)*SIN(F27)))*$H$1</f>
        <v>486.16158422602183</v>
      </c>
      <c r="L27" s="28" t="s">
        <v>27</v>
      </c>
      <c r="M27" s="31">
        <f>+Cálculos!M21*N25</f>
        <v>3.4048683999999997E-12</v>
      </c>
    </row>
    <row r="28" spans="1:14" x14ac:dyDescent="0.25">
      <c r="A28" s="1">
        <v>1</v>
      </c>
      <c r="B28" s="1">
        <v>25</v>
      </c>
      <c r="C28" s="1">
        <f t="shared" si="3"/>
        <v>25</v>
      </c>
      <c r="D28" s="15">
        <f t="shared" si="4"/>
        <v>1.0299909820322035</v>
      </c>
      <c r="E28" s="15">
        <f t="shared" si="5"/>
        <v>-0.33496602100327749</v>
      </c>
      <c r="F28" s="15">
        <f>+ACOS(-TAN(Cálculos!$M$18)*TAN(Cálculos!E28))</f>
        <v>1.7276400985367497</v>
      </c>
      <c r="G28" s="6">
        <f t="shared" si="6"/>
        <v>13.198198155162856</v>
      </c>
      <c r="H28" s="7">
        <f>2/15*ACOS((SIN((-6)*2*PI()/360)-SIN(Cálculos!$M$18)*SIN(E28))/(COS(Cálculos!$M$18)*COS(E28)))*360/(2*PI())</f>
        <v>14.1482571025812</v>
      </c>
      <c r="I28" s="6">
        <f>(24*60/PI()*D28*Cálculos!$M$20*(F28*SIN(E28)*SIN(Cálculos!$M$18)+COS(E28)*COS(Cálculos!$M$18)*SIN(F28)))*$H$1</f>
        <v>485.39043683898319</v>
      </c>
      <c r="L28" s="29" t="s">
        <v>24</v>
      </c>
      <c r="M28" s="32">
        <f>+Cálculos!M22*N25</f>
        <v>4.9030104959999987E-9</v>
      </c>
    </row>
    <row r="29" spans="1:14" x14ac:dyDescent="0.25">
      <c r="A29" s="1">
        <v>1</v>
      </c>
      <c r="B29" s="1">
        <v>26</v>
      </c>
      <c r="C29" s="1">
        <f t="shared" si="3"/>
        <v>26</v>
      </c>
      <c r="D29" s="15">
        <f t="shared" si="4"/>
        <v>1.0297495555763523</v>
      </c>
      <c r="E29" s="15">
        <f t="shared" si="5"/>
        <v>-0.33087661276889524</v>
      </c>
      <c r="F29" s="15">
        <f>+ACOS(-TAN(Cálculos!$M$18)*TAN(Cálculos!E29))</f>
        <v>1.7255603609106342</v>
      </c>
      <c r="G29" s="6">
        <f t="shared" si="6"/>
        <v>13.182310130033393</v>
      </c>
      <c r="H29" s="7">
        <f>2/15*ACOS((SIN((-6)*2*PI()/360)-SIN(Cálculos!$M$18)*SIN(E29))/(COS(Cálculos!$M$18)*COS(E29)))*360/(2*PI())</f>
        <v>14.130562586230964</v>
      </c>
      <c r="I29" s="6">
        <f>(24*60/PI()*D29*Cálculos!$M$20*(F29*SIN(E29)*SIN(Cálculos!$M$18)+COS(E29)*COS(Cálculos!$M$18)*SIN(F29)))*$H$1</f>
        <v>484.59257338929814</v>
      </c>
      <c r="L29" s="30" t="s">
        <v>26</v>
      </c>
      <c r="M29" s="33">
        <f>+Cálculos!M21*N26</f>
        <v>5.6704435999999996E-8</v>
      </c>
    </row>
    <row r="30" spans="1:14" x14ac:dyDescent="0.25">
      <c r="A30" s="1">
        <v>1</v>
      </c>
      <c r="B30" s="1">
        <v>27</v>
      </c>
      <c r="C30" s="1">
        <f t="shared" si="3"/>
        <v>27</v>
      </c>
      <c r="D30" s="15">
        <f t="shared" si="4"/>
        <v>1.0294993136851356</v>
      </c>
      <c r="E30" s="15">
        <f t="shared" si="5"/>
        <v>-0.32668915865324738</v>
      </c>
      <c r="F30" s="15">
        <f>+ACOS(-TAN(Cálculos!$M$18)*TAN(Cálculos!E30))</f>
        <v>1.7234375018918382</v>
      </c>
      <c r="G30" s="6">
        <f t="shared" si="6"/>
        <v>13.166092681729623</v>
      </c>
      <c r="H30" s="7">
        <f>2/15*ACOS((SIN((-6)*2*PI()/360)-SIN(Cálculos!$M$18)*SIN(E30))/(COS(Cálculos!$M$18)*COS(E30)))*360/(2*PI())</f>
        <v>14.112524017146333</v>
      </c>
      <c r="I30" s="6">
        <f>(24*60/PI()*D30*Cálculos!$M$20*(F30*SIN(E30)*SIN(Cálculos!$M$18)+COS(E30)*COS(Cálculos!$M$18)*SIN(F30)))*$H$1</f>
        <v>483.76780049831257</v>
      </c>
    </row>
    <row r="31" spans="1:14" x14ac:dyDescent="0.25">
      <c r="A31" s="1">
        <v>1</v>
      </c>
      <c r="B31" s="1">
        <v>28</v>
      </c>
      <c r="C31" s="1">
        <f t="shared" si="3"/>
        <v>28</v>
      </c>
      <c r="D31" s="15">
        <f t="shared" si="4"/>
        <v>1.0292403305106266</v>
      </c>
      <c r="E31" s="15">
        <f t="shared" si="5"/>
        <v>-0.32240489948936107</v>
      </c>
      <c r="F31" s="15">
        <f>+ACOS(-TAN(Cálculos!$M$18)*TAN(Cálculos!E31))</f>
        <v>1.7212725058636247</v>
      </c>
      <c r="G31" s="6">
        <f t="shared" si="6"/>
        <v>13.149553330385725</v>
      </c>
      <c r="H31" s="7">
        <f>2/15*ACOS((SIN((-6)*2*PI()/360)-SIN(Cálculos!$M$18)*SIN(E31))/(COS(Cálculos!$M$18)*COS(E31)))*360/(2*PI())</f>
        <v>14.094151172667697</v>
      </c>
      <c r="I31" s="6">
        <f>(24*60/PI()*D31*Cálculos!$M$20*(F31*SIN(E31)*SIN(Cálculos!$M$18)+COS(E31)*COS(Cálculos!$M$18)*SIN(F31)))*$H$1</f>
        <v>482.91592968937238</v>
      </c>
    </row>
    <row r="32" spans="1:14" x14ac:dyDescent="0.25">
      <c r="A32" s="1">
        <v>1</v>
      </c>
      <c r="B32" s="1">
        <v>29</v>
      </c>
      <c r="C32" s="1">
        <f t="shared" si="3"/>
        <v>29</v>
      </c>
      <c r="D32" s="15">
        <f t="shared" si="4"/>
        <v>1.0289726827951293</v>
      </c>
      <c r="E32" s="15">
        <f t="shared" si="5"/>
        <v>-0.31802510479568846</v>
      </c>
      <c r="F32" s="15">
        <f>+ACOS(-TAN(Cálculos!$M$18)*TAN(Cálculos!E32))</f>
        <v>1.7190663592884121</v>
      </c>
      <c r="G32" s="6">
        <f t="shared" si="6"/>
        <v>13.132699612019469</v>
      </c>
      <c r="H32" s="7">
        <f>2/15*ACOS((SIN((-6)*2*PI()/360)-SIN(Cálculos!$M$18)*SIN(E32))/(COS(Cálculos!$M$18)*COS(E32)))*360/(2*PI())</f>
        <v>14.07545383468555</v>
      </c>
      <c r="I32" s="6">
        <f>(24*60/PI()*D32*Cálculos!$M$20*(F32*SIN(E32)*SIN(Cálculos!$M$18)+COS(E32)*COS(Cálculos!$M$18)*SIN(F32)))*$H$1</f>
        <v>482.036778090822</v>
      </c>
    </row>
    <row r="33" spans="1:9" x14ac:dyDescent="0.25">
      <c r="A33" s="1">
        <v>1</v>
      </c>
      <c r="B33" s="1">
        <v>30</v>
      </c>
      <c r="C33" s="1">
        <f t="shared" si="3"/>
        <v>30</v>
      </c>
      <c r="D33" s="15">
        <f t="shared" si="4"/>
        <v>1.0286964498484381</v>
      </c>
      <c r="E33" s="15">
        <f t="shared" si="5"/>
        <v>-0.31355107239992103</v>
      </c>
      <c r="F33" s="15">
        <f>+ACOS(-TAN(Cálculos!$M$18)*TAN(Cálculos!E33))</f>
        <v>1.7168200495480677</v>
      </c>
      <c r="G33" s="6">
        <f t="shared" si="6"/>
        <v>13.115539069672685</v>
      </c>
      <c r="H33" s="7">
        <f>2/15*ACOS((SIN((-6)*2*PI()/360)-SIN(Cálculos!$M$18)*SIN(E33))/(COS(Cálculos!$M$18)*COS(E33)))*360/(2*PI())</f>
        <v>14.056441777627777</v>
      </c>
      <c r="I33" s="6">
        <f>(24*60/PI()*D33*Cálculos!$M$20*(F33*SIN(E33)*SIN(Cálculos!$M$18)+COS(E33)*COS(Cálculos!$M$18)*SIN(F33)))*$H$1</f>
        <v>481.13016914347844</v>
      </c>
    </row>
    <row r="34" spans="1:9" x14ac:dyDescent="0.25">
      <c r="A34" s="1">
        <v>1</v>
      </c>
      <c r="B34" s="1">
        <v>31</v>
      </c>
      <c r="C34" s="1">
        <f t="shared" si="3"/>
        <v>31</v>
      </c>
      <c r="D34" s="15">
        <f t="shared" si="4"/>
        <v>1.0284117135243369</v>
      </c>
      <c r="E34" s="15">
        <f t="shared" si="5"/>
        <v>-0.30898412805441511</v>
      </c>
      <c r="F34" s="15">
        <f>+ACOS(-TAN(Cálculos!$M$18)*TAN(Cálculos!E34))</f>
        <v>1.7145345638294285</v>
      </c>
      <c r="G34" s="6">
        <f t="shared" si="6"/>
        <v>13.098079244897294</v>
      </c>
      <c r="H34" s="7">
        <f>2/15*ACOS((SIN((-6)*2*PI()/360)-SIN(Cálculos!$M$18)*SIN(E34))/(COS(Cálculos!$M$18)*COS(E34)))*360/(2*PI())</f>
        <v>14.03712475693694</v>
      </c>
      <c r="I34" s="6">
        <f>(24*60/PI()*D34*Cálculos!$M$20*(F34*SIN(E34)*SIN(Cálculos!$M$18)+COS(E34)*COS(Cálculos!$M$18)*SIN(F34)))*$H$1</f>
        <v>480.19593331125884</v>
      </c>
    </row>
    <row r="35" spans="1:9" x14ac:dyDescent="0.25">
      <c r="A35" s="1">
        <v>2</v>
      </c>
      <c r="B35" s="1">
        <v>1</v>
      </c>
      <c r="C35" s="1">
        <f t="shared" si="3"/>
        <v>32</v>
      </c>
      <c r="D35" s="15">
        <f t="shared" si="4"/>
        <v>1.0281185581963432</v>
      </c>
      <c r="E35" s="15">
        <f t="shared" si="5"/>
        <v>-0.30432562504334304</v>
      </c>
      <c r="F35" s="15">
        <f>+ACOS(-TAN(Cálculos!$M$18)*TAN(Cálculos!E35))</f>
        <v>1.7122108880568718</v>
      </c>
      <c r="G35" s="6">
        <f t="shared" si="6"/>
        <v>13.080327669600722</v>
      </c>
      <c r="H35" s="7">
        <f>2/15*ACOS((SIN((-6)*2*PI()/360)-SIN(Cálculos!$M$18)*SIN(E35))/(COS(Cálculos!$M$18)*COS(E35)))*360/(2*PI())</f>
        <v>14.017512498053838</v>
      </c>
      <c r="I35" s="6">
        <f>(24*60/PI()*D35*Cálculos!$M$20*(F35*SIN(E35)*SIN(Cálculos!$M$18)+COS(E35)*COS(Cálculos!$M$18)*SIN(F35)))*$H$1</f>
        <v>479.23390879361068</v>
      </c>
    </row>
    <row r="36" spans="1:9" x14ac:dyDescent="0.25">
      <c r="A36" s="1">
        <v>2</v>
      </c>
      <c r="B36" s="1">
        <v>2</v>
      </c>
      <c r="C36" s="1">
        <f t="shared" si="3"/>
        <v>33</v>
      </c>
      <c r="D36" s="15">
        <f t="shared" si="4"/>
        <v>1.0278170707327079</v>
      </c>
      <c r="E36" s="15">
        <f t="shared" si="5"/>
        <v>-0.2995769437816857</v>
      </c>
      <c r="F36" s="15">
        <f>+ACOS(-TAN(Cálculos!$M$18)*TAN(Cálculos!E36))</f>
        <v>1.7098500058735049</v>
      </c>
      <c r="G36" s="6">
        <f t="shared" si="6"/>
        <v>13.06229185826278</v>
      </c>
      <c r="H36" s="7">
        <f>2/15*ACOS((SIN((-6)*2*PI()/360)-SIN(Cálculos!$M$18)*SIN(E36))/(COS(Cálculos!$M$18)*COS(E36)))*360/(2*PI())</f>
        <v>13.997614685920995</v>
      </c>
      <c r="I36" s="6">
        <f>(24*60/PI()*D36*Cálculos!$M$20*(F36*SIN(E36)*SIN(Cálculos!$M$18)+COS(E36)*COS(Cálculos!$M$18)*SIN(F36)))*$H$1</f>
        <v>478.24394223836055</v>
      </c>
    </row>
    <row r="37" spans="1:9" x14ac:dyDescent="0.25">
      <c r="A37" s="1">
        <v>2</v>
      </c>
      <c r="B37" s="1">
        <v>3</v>
      </c>
      <c r="C37" s="1">
        <f t="shared" si="3"/>
        <v>34</v>
      </c>
      <c r="D37" s="15">
        <f t="shared" si="4"/>
        <v>1.0275073404706727</v>
      </c>
      <c r="E37" s="15">
        <f t="shared" si="5"/>
        <v>-0.29473949140618588</v>
      </c>
      <c r="F37" s="15">
        <f>+ACOS(-TAN(Cálculos!$M$18)*TAN(Cálculos!E37))</f>
        <v>1.707452897672316</v>
      </c>
      <c r="G37" s="6">
        <f t="shared" si="6"/>
        <v>13.043979300534204</v>
      </c>
      <c r="H37" s="7">
        <f>2/15*ACOS((SIN((-6)*2*PI()/360)-SIN(Cálculos!$M$18)*SIN(E37))/(COS(Cálculos!$M$18)*COS(E37)))*360/(2*PI())</f>
        <v>13.977440955017116</v>
      </c>
      <c r="I37" s="6">
        <f>(24*60/PI()*D37*Cálculos!$M$20*(F37*SIN(E37)*SIN(Cálculos!$M$18)+COS(E37)*COS(Cálculos!$M$18)*SIN(F37)))*$H$1</f>
        <v>477.22588945357217</v>
      </c>
    </row>
    <row r="38" spans="1:9" x14ac:dyDescent="0.25">
      <c r="A38" s="1">
        <v>2</v>
      </c>
      <c r="B38" s="1">
        <v>4</v>
      </c>
      <c r="C38" s="1">
        <f t="shared" si="3"/>
        <v>35</v>
      </c>
      <c r="D38" s="15">
        <f t="shared" si="4"/>
        <v>1.0271894591899993</v>
      </c>
      <c r="E38" s="15">
        <f t="shared" si="5"/>
        <v>-0.28981470135838328</v>
      </c>
      <c r="F38" s="15">
        <f>+ACOS(-TAN(Cálculos!$M$18)*TAN(Cálculos!E38))</f>
        <v>1.7050205396783973</v>
      </c>
      <c r="G38" s="6">
        <f t="shared" si="6"/>
        <v>13.025397454225345</v>
      </c>
      <c r="H38" s="7">
        <f>2/15*ACOS((SIN((-6)*2*PI()/360)-SIN(Cálculos!$M$18)*SIN(E38))/(COS(Cálculos!$M$18)*COS(E38)))*360/(2*PI())</f>
        <v>13.957000879931062</v>
      </c>
      <c r="I38" s="6">
        <f>(24*60/PI()*D38*Cálculos!$M$20*(F38*SIN(E38)*SIN(Cálculos!$M$18)+COS(E38)*COS(Cálculos!$M$18)*SIN(F38)))*$H$1</f>
        <v>476.17961611698576</v>
      </c>
    </row>
    <row r="39" spans="1:9" x14ac:dyDescent="0.25">
      <c r="A39" s="1">
        <v>2</v>
      </c>
      <c r="B39" s="1">
        <v>5</v>
      </c>
      <c r="C39" s="1">
        <f t="shared" si="3"/>
        <v>36</v>
      </c>
      <c r="D39" s="15">
        <f t="shared" si="4"/>
        <v>1.0268635210857713</v>
      </c>
      <c r="E39" s="15">
        <f t="shared" si="5"/>
        <v>-0.28480403295985462</v>
      </c>
      <c r="F39" s="15">
        <f>+ACOS(-TAN(Cálculos!$M$18)*TAN(Cálculos!E39))</f>
        <v>1.7025539030831265</v>
      </c>
      <c r="G39" s="6">
        <f t="shared" si="6"/>
        <v>13.006553738691805</v>
      </c>
      <c r="H39" s="7">
        <f>2/15*ACOS((SIN((-6)*2*PI()/360)-SIN(Cálculos!$M$18)*SIN(E39))/(COS(Cálculos!$M$18)*COS(E39)))*360/(2*PI())</f>
        <v>13.936303966481573</v>
      </c>
      <c r="I39" s="6">
        <f>(24*60/PI()*D39*Cálculos!$M$20*(F39*SIN(E39)*SIN(Cálculos!$M$18)+COS(E39)*COS(Cálculos!$M$18)*SIN(F39)))*$H$1</f>
        <v>475.10499848158275</v>
      </c>
    </row>
    <row r="40" spans="1:9" x14ac:dyDescent="0.25">
      <c r="A40" s="1">
        <v>2</v>
      </c>
      <c r="B40" s="1">
        <v>6</v>
      </c>
      <c r="C40" s="1">
        <f t="shared" si="3"/>
        <v>37</v>
      </c>
      <c r="D40" s="15">
        <f t="shared" si="4"/>
        <v>1.0265296227404832</v>
      </c>
      <c r="E40" s="15">
        <f t="shared" si="5"/>
        <v>-0.27970897097978548</v>
      </c>
      <c r="F40" s="15">
        <f>+ACOS(-TAN(Cálculos!$M$18)*TAN(Cálculos!E40))</f>
        <v>1.7000539532309773</v>
      </c>
      <c r="G40" s="6">
        <f t="shared" si="6"/>
        <v>12.98745552862214</v>
      </c>
      <c r="H40" s="7">
        <f>2/15*ACOS((SIN((-6)*2*PI()/360)-SIN(Cálculos!$M$18)*SIN(E40))/(COS(Cálculos!$M$18)*COS(E40)))*360/(2*PI())</f>
        <v>13.915359643386443</v>
      </c>
      <c r="I40" s="6">
        <f>(24*60/PI()*D40*Cálculos!$M$20*(F40*SIN(E40)*SIN(Cálculos!$M$18)+COS(E40)*COS(Cálculos!$M$18)*SIN(F40)))*$H$1</f>
        <v>474.00192407581562</v>
      </c>
    </row>
    <row r="41" spans="1:9" x14ac:dyDescent="0.25">
      <c r="A41" s="1">
        <v>2</v>
      </c>
      <c r="B41" s="1">
        <v>7</v>
      </c>
      <c r="C41" s="1">
        <f t="shared" si="3"/>
        <v>38</v>
      </c>
      <c r="D41" s="15">
        <f t="shared" si="4"/>
        <v>1.0261878630954209</v>
      </c>
      <c r="E41" s="15">
        <f t="shared" si="5"/>
        <v>-0.27453102519500105</v>
      </c>
      <c r="F41" s="15">
        <f>+ACOS(-TAN(Cálculos!$M$18)*TAN(Cálculos!E41))</f>
        <v>1.6975216488594322</v>
      </c>
      <c r="G41" s="6">
        <f t="shared" si="6"/>
        <v>12.968110148231197</v>
      </c>
      <c r="H41" s="7">
        <f>2/15*ACOS((SIN((-6)*2*PI()/360)-SIN(Cálculos!$M$18)*SIN(E41))/(COS(Cálculos!$M$18)*COS(E41)))*360/(2*PI())</f>
        <v>13.894177254483036</v>
      </c>
      <c r="I41" s="6">
        <f>(24*60/PI()*D41*Cálculos!$M$20*(F41*SIN(E41)*SIN(Cálculos!$M$18)+COS(E41)*COS(Cálculos!$M$18)*SIN(F41)))*$H$1</f>
        <v>472.87029239702059</v>
      </c>
    </row>
    <row r="42" spans="1:9" x14ac:dyDescent="0.25">
      <c r="A42" s="1">
        <v>2</v>
      </c>
      <c r="B42" s="1">
        <v>8</v>
      </c>
      <c r="C42" s="1">
        <f t="shared" si="3"/>
        <v>39</v>
      </c>
      <c r="D42" s="15">
        <f t="shared" si="4"/>
        <v>1.0258383434213432</v>
      </c>
      <c r="E42" s="15">
        <f t="shared" si="5"/>
        <v>-0.26927172994258658</v>
      </c>
      <c r="F42" s="15">
        <f>+ACOS(-TAN(Cálculos!$M$18)*TAN(Cálculos!E42))</f>
        <v>1.6949579413922604</v>
      </c>
      <c r="G42" s="6">
        <f t="shared" si="6"/>
        <v>12.948524865861181</v>
      </c>
      <c r="H42" s="7">
        <f>2/15*ACOS((SIN((-6)*2*PI()/360)-SIN(Cálculos!$M$18)*SIN(E42))/(COS(Cálculos!$M$18)*COS(E42)))*360/(2*PI())</f>
        <v>13.872766051499561</v>
      </c>
      <c r="I42" s="6">
        <f>(24*60/PI()*D42*Cálculos!$M$20*(F42*SIN(E42)*SIN(Cálculos!$M$18)+COS(E42)*COS(Cálculos!$M$18)*SIN(F42)))*$H$1</f>
        <v>471.71001559653445</v>
      </c>
    </row>
    <row r="43" spans="1:9" x14ac:dyDescent="0.25">
      <c r="A43" s="1">
        <v>2</v>
      </c>
      <c r="B43" s="1">
        <v>9</v>
      </c>
      <c r="C43" s="1">
        <f t="shared" si="3"/>
        <v>40</v>
      </c>
      <c r="D43" s="15">
        <f t="shared" si="4"/>
        <v>1.0254811672884725</v>
      </c>
      <c r="E43" s="15">
        <f t="shared" si="5"/>
        <v>-0.26393264366523028</v>
      </c>
      <c r="F43" s="15">
        <f>+ACOS(-TAN(Cálculos!$M$18)*TAN(Cálculos!E43))</f>
        <v>1.6923637742862512</v>
      </c>
      <c r="G43" s="6">
        <f t="shared" si="6"/>
        <v>12.92870688899105</v>
      </c>
      <c r="H43" s="7">
        <f>2/15*ACOS((SIN((-6)*2*PI()/360)-SIN(Cálculos!$M$18)*SIN(E43))/(COS(Cálculos!$M$18)*COS(E43)))*360/(2*PI())</f>
        <v>13.851135187374975</v>
      </c>
      <c r="I43" s="6">
        <f>(24*60/PI()*D43*Cálculos!$M$20*(F43*SIN(E43)*SIN(Cálculos!$M$18)+COS(E43)*COS(Cálculos!$M$18)*SIN(F43)))*$H$1</f>
        <v>470.52101915502033</v>
      </c>
    </row>
    <row r="44" spans="1:9" x14ac:dyDescent="0.25">
      <c r="A44" s="1">
        <v>2</v>
      </c>
      <c r="B44" s="1">
        <v>10</v>
      </c>
      <c r="C44" s="1">
        <f t="shared" si="3"/>
        <v>41</v>
      </c>
      <c r="D44" s="15">
        <f t="shared" si="4"/>
        <v>1.0251164405358055</v>
      </c>
      <c r="E44" s="15">
        <f t="shared" si="5"/>
        <v>-0.25851534844942292</v>
      </c>
      <c r="F44" s="15">
        <f>+ACOS(-TAN(Cálculos!$M$18)*TAN(Cálculos!E44))</f>
        <v>1.6897400824313062</v>
      </c>
      <c r="G44" s="6">
        <f t="shared" si="6"/>
        <v>12.908663359653556</v>
      </c>
      <c r="H44" s="7">
        <f>2/15*ACOS((SIN((-6)*2*PI()/360)-SIN(Cálculos!$M$18)*SIN(E44))/(COS(Cálculos!$M$18)*COS(E44)))*360/(2*PI())</f>
        <v>13.82929371012329</v>
      </c>
      <c r="I44" s="6">
        <f>(24*60/PI()*D44*Cálculos!$M$20*(F44*SIN(E44)*SIN(Cálculos!$M$18)+COS(E44)*COS(Cálculos!$M$18)*SIN(F44)))*$H$1</f>
        <v>469.30324254652169</v>
      </c>
    </row>
    <row r="45" spans="1:9" x14ac:dyDescent="0.25">
      <c r="A45" s="1">
        <v>2</v>
      </c>
      <c r="B45" s="1">
        <v>11</v>
      </c>
      <c r="C45" s="1">
        <f t="shared" si="3"/>
        <v>42</v>
      </c>
      <c r="D45" s="15">
        <f t="shared" si="4"/>
        <v>1.0247442712397508</v>
      </c>
      <c r="E45" s="15">
        <f t="shared" si="5"/>
        <v>-0.2530214495566519</v>
      </c>
      <c r="F45" s="15">
        <f>+ACOS(-TAN(Cálculos!$M$18)*TAN(Cálculos!E45))</f>
        <v>1.687087791603636</v>
      </c>
      <c r="G45" s="6">
        <f t="shared" si="6"/>
        <v>12.888401350257988</v>
      </c>
      <c r="H45" s="7">
        <f>2/15*ACOS((SIN((-6)*2*PI()/360)-SIN(Cálculos!$M$18)*SIN(E45))/(COS(Cálculos!$M$18)*COS(E45)))*360/(2*PI())</f>
        <v>13.80725055723653</v>
      </c>
      <c r="I45" s="6">
        <f>(24*60/PI()*D45*Cálculos!$M$20*(F45*SIN(E45)*SIN(Cálculos!$M$18)+COS(E45)*COS(Cálculos!$M$18)*SIN(F45)))*$H$1</f>
        <v>468.05663988976011</v>
      </c>
    </row>
    <row r="46" spans="1:9" x14ac:dyDescent="0.25">
      <c r="A46" s="1">
        <v>2</v>
      </c>
      <c r="B46" s="1">
        <v>12</v>
      </c>
      <c r="C46" s="1">
        <f t="shared" si="3"/>
        <v>43</v>
      </c>
      <c r="D46" s="15">
        <f t="shared" si="4"/>
        <v>1.0243647696821025</v>
      </c>
      <c r="E46" s="15">
        <f t="shared" si="5"/>
        <v>-0.24745257494772704</v>
      </c>
      <c r="F46" s="15">
        <f>+ACOS(-TAN(Cálculos!$M$18)*TAN(Cálculos!E46))</f>
        <v>1.6844078179716477</v>
      </c>
      <c r="G46" s="6">
        <f t="shared" si="6"/>
        <v>12.867927859815417</v>
      </c>
      <c r="H46" s="7">
        <f>2/15*ACOS((SIN((-6)*2*PI()/360)-SIN(Cálculos!$M$18)*SIN(E46))/(COS(Cálculos!$M$18)*COS(E46)))*360/(2*PI())</f>
        <v>13.785014550619044</v>
      </c>
      <c r="I46" s="6">
        <f>(24*60/PI()*D46*Cálculos!$M$20*(F46*SIN(E46)*SIN(Cálculos!$M$18)+COS(E46)*COS(Cálculos!$M$18)*SIN(F46)))*$H$1</f>
        <v>466.7811805852034</v>
      </c>
    </row>
    <row r="47" spans="1:9" x14ac:dyDescent="0.25">
      <c r="A47" s="1">
        <v>2</v>
      </c>
      <c r="B47" s="1">
        <v>13</v>
      </c>
      <c r="C47" s="1">
        <f t="shared" si="3"/>
        <v>44</v>
      </c>
      <c r="D47" s="15">
        <f t="shared" si="4"/>
        <v>1.0239780483173626</v>
      </c>
      <c r="E47" s="15">
        <f t="shared" si="5"/>
        <v>-0.24181037480038128</v>
      </c>
      <c r="F47" s="15">
        <f>+ACOS(-TAN(Cálculos!$M$18)*TAN(Cálculos!E47))</f>
        <v>1.6817010676539661</v>
      </c>
      <c r="G47" s="6">
        <f t="shared" si="6"/>
        <v>12.847249810562237</v>
      </c>
      <c r="H47" s="7">
        <f>2/15*ACOS((SIN((-6)*2*PI()/360)-SIN(Cálculos!$M$18)*SIN(E47))/(COS(Cálculos!$M$18)*COS(E47)))*360/(2*PI())</f>
        <v>13.762594392044363</v>
      </c>
      <c r="I47" s="6">
        <f>(24*60/PI()*D47*Cálculos!$M$20*(F47*SIN(E47)*SIN(Cálculos!$M$18)+COS(E47)*COS(Cálculos!$M$18)*SIN(F47)))*$H$1</f>
        <v>465.47684993645015</v>
      </c>
    </row>
    <row r="48" spans="1:9" x14ac:dyDescent="0.25">
      <c r="A48" s="1">
        <v>2</v>
      </c>
      <c r="B48" s="1">
        <v>14</v>
      </c>
      <c r="C48" s="1">
        <f t="shared" si="3"/>
        <v>45</v>
      </c>
      <c r="D48" s="15">
        <f t="shared" si="4"/>
        <v>1.0235842217394178</v>
      </c>
      <c r="E48" s="15">
        <f t="shared" si="5"/>
        <v>-0.23609652102028686</v>
      </c>
      <c r="F48" s="15">
        <f>+ACOS(-TAN(Cálculos!$M$18)*TAN(Cálculos!E48))</f>
        <v>1.6789684363289028</v>
      </c>
      <c r="G48" s="6">
        <f t="shared" si="6"/>
        <v>12.826374044976722</v>
      </c>
      <c r="H48" s="7">
        <f>2/15*ACOS((SIN((-6)*2*PI()/360)-SIN(Cálculos!$M$18)*SIN(E48))/(COS(Cálculos!$M$18)*COS(E48)))*360/(2*PI())</f>
        <v>13.739998659124648</v>
      </c>
      <c r="I48" s="6">
        <f>(24*60/PI()*D48*Cálculos!$M$20*(F48*SIN(E48)*SIN(Cálculos!$M$18)+COS(E48)*COS(Cálculos!$M$18)*SIN(F48)))*$H$1</f>
        <v>464.14364975448467</v>
      </c>
    </row>
    <row r="49" spans="1:9" x14ac:dyDescent="0.25">
      <c r="A49" s="1">
        <v>2</v>
      </c>
      <c r="B49" s="1">
        <v>15</v>
      </c>
      <c r="C49" s="1">
        <f t="shared" si="3"/>
        <v>46</v>
      </c>
      <c r="D49" s="15">
        <f t="shared" si="4"/>
        <v>1.0231834066475822</v>
      </c>
      <c r="E49" s="15">
        <f t="shared" si="5"/>
        <v>-0.23031270674563392</v>
      </c>
      <c r="F49" s="15">
        <f>+ACOS(-TAN(Cálculos!$M$18)*TAN(Cálculos!E49))</f>
        <v>1.6762108088945622</v>
      </c>
      <c r="G49" s="6">
        <f t="shared" si="6"/>
        <v>12.805307323182427</v>
      </c>
      <c r="H49" s="7">
        <f>2/15*ACOS((SIN((-6)*2*PI()/360)-SIN(Cálculos!$M$18)*SIN(E49))/(COS(Cálculos!$M$18)*COS(E49)))*360/(2*PI())</f>
        <v>13.717235801781479</v>
      </c>
      <c r="I49" s="6">
        <f>(24*60/PI()*D49*Cálculos!$M$20*(F49*SIN(E49)*SIN(Cálculos!$M$18)+COS(E49)*COS(Cálculos!$M$18)*SIN(F49)))*$H$1</f>
        <v>462.78159894339063</v>
      </c>
    </row>
    <row r="50" spans="1:9" x14ac:dyDescent="0.25">
      <c r="A50" s="1">
        <v>2</v>
      </c>
      <c r="B50" s="1">
        <v>16</v>
      </c>
      <c r="C50" s="1">
        <f t="shared" si="3"/>
        <v>47</v>
      </c>
      <c r="D50" s="15">
        <f t="shared" si="4"/>
        <v>1.0227757218120181</v>
      </c>
      <c r="E50" s="15">
        <f t="shared" si="5"/>
        <v>-0.22446064584541689</v>
      </c>
      <c r="F50" s="15">
        <f>+ACOS(-TAN(Cálculos!$M$18)*TAN(Cálculos!E50))</f>
        <v>1.6734290591786625</v>
      </c>
      <c r="G50" s="6">
        <f t="shared" si="6"/>
        <v>12.784056320731391</v>
      </c>
      <c r="H50" s="7">
        <f>2/15*ACOS((SIN((-6)*2*PI()/360)-SIN(Cálculos!$M$18)*SIN(E50))/(COS(Cálculos!$M$18)*COS(E50)))*360/(2*PI())</f>
        <v>13.694314139205826</v>
      </c>
      <c r="I50" s="6">
        <f>(24*60/PI()*D50*Cálculos!$M$20*(F50*SIN(E50)*SIN(Cálculos!$M$18)+COS(E50)*COS(Cálculos!$M$18)*SIN(F50)))*$H$1</f>
        <v>461.39073406612988</v>
      </c>
    </row>
    <row r="51" spans="1:9" x14ac:dyDescent="0.25">
      <c r="A51" s="1">
        <v>2</v>
      </c>
      <c r="B51" s="1">
        <v>17</v>
      </c>
      <c r="C51" s="1">
        <f t="shared" si="3"/>
        <v>48</v>
      </c>
      <c r="D51" s="15">
        <f t="shared" si="4"/>
        <v>1.0223612880385406</v>
      </c>
      <c r="E51" s="15">
        <f t="shared" si="5"/>
        <v>-0.21854207241157836</v>
      </c>
      <c r="F51" s="15">
        <f>+ACOS(-TAN(Cálculos!$M$18)*TAN(Cálculos!E51))</f>
        <v>1.670624049697053</v>
      </c>
      <c r="G51" s="6">
        <f t="shared" si="6"/>
        <v>12.762627626759338</v>
      </c>
      <c r="H51" s="7">
        <f>2/15*ACOS((SIN((-6)*2*PI()/360)-SIN(Cálculos!$M$18)*SIN(E51))/(COS(Cálculos!$M$18)*COS(E51)))*360/(2*PI())</f>
        <v>13.671241857294019</v>
      </c>
      <c r="I51" s="6">
        <f>(24*60/PI()*D51*Cálculos!$M$20*(F51*SIN(E51)*SIN(Cálculos!$M$18)+COS(E51)*COS(Cálculos!$M$18)*SIN(F51)))*$H$1</f>
        <v>459.97110988902733</v>
      </c>
    </row>
    <row r="52" spans="1:9" x14ac:dyDescent="0.25">
      <c r="A52" s="1">
        <v>2</v>
      </c>
      <c r="B52" s="1">
        <v>18</v>
      </c>
      <c r="C52" s="1">
        <f t="shared" si="3"/>
        <v>49</v>
      </c>
      <c r="D52" s="15">
        <f t="shared" si="4"/>
        <v>1.0219402281328214</v>
      </c>
      <c r="E52" s="15">
        <f t="shared" si="5"/>
        <v>-0.21255874024516014</v>
      </c>
      <c r="F52" s="15">
        <f>+ACOS(-TAN(Cálculos!$M$18)*TAN(Cálculos!E52))</f>
        <v>1.6677966314598165</v>
      </c>
      <c r="G52" s="6">
        <f t="shared" si="6"/>
        <v>12.741027742504409</v>
      </c>
      <c r="H52" s="7">
        <f>2/15*ACOS((SIN((-6)*2*PI()/360)-SIN(Cálculos!$M$18)*SIN(E52))/(COS(Cálculos!$M$18)*COS(E52)))*360/(2*PI())</f>
        <v>13.648027006545822</v>
      </c>
      <c r="I52" s="6">
        <f>(24*60/PI()*D52*Cálculos!$M$20*(F52*SIN(E52)*SIN(Cálculos!$M$18)+COS(E52)*COS(Cálculos!$M$18)*SIN(F52)))*$H$1</f>
        <v>458.52279990364013</v>
      </c>
    </row>
    <row r="53" spans="1:9" x14ac:dyDescent="0.25">
      <c r="A53" s="1">
        <v>2</v>
      </c>
      <c r="B53" s="1">
        <v>19</v>
      </c>
      <c r="C53" s="1">
        <f t="shared" si="3"/>
        <v>50</v>
      </c>
      <c r="D53" s="15">
        <f t="shared" si="4"/>
        <v>1.0215126668639976</v>
      </c>
      <c r="E53" s="15">
        <f t="shared" si="5"/>
        <v>-0.2065124223366139</v>
      </c>
      <c r="F53" s="15">
        <f>+ACOS(-TAN(Cálculos!$M$18)*TAN(Cálculos!E53))</f>
        <v>1.6649476438237669</v>
      </c>
      <c r="G53" s="6">
        <f t="shared" si="6"/>
        <v>12.719263080180328</v>
      </c>
      <c r="H53" s="7">
        <f>2/15*ACOS((SIN((-6)*2*PI()/360)-SIN(Cálculos!$M$18)*SIN(E53))/(COS(Cálculos!$M$18)*COS(E53)))*360/(2*PI())</f>
        <v>13.624677500410035</v>
      </c>
      <c r="I53" s="6">
        <f>(24*60/PI()*D53*Cálculos!$M$20*(F53*SIN(E53)*SIN(Cálculos!$M$18)+COS(E53)*COS(Cálculos!$M$18)*SIN(F53)))*$H$1</f>
        <v>457.04589682472488</v>
      </c>
    </row>
    <row r="54" spans="1:9" x14ac:dyDescent="0.25">
      <c r="A54" s="1">
        <v>2</v>
      </c>
      <c r="B54" s="1">
        <v>20</v>
      </c>
      <c r="C54" s="1">
        <f t="shared" si="3"/>
        <v>51</v>
      </c>
      <c r="D54" s="15">
        <f t="shared" si="4"/>
        <v>1.0210787309277003</v>
      </c>
      <c r="E54" s="15">
        <f t="shared" si="5"/>
        <v>-0.20040491034042626</v>
      </c>
      <c r="F54" s="15">
        <f>+ACOS(-TAN(Cálculos!$M$18)*TAN(Cálculos!E54))</f>
        <v>1.6620779143900821</v>
      </c>
      <c r="G54" s="6">
        <f t="shared" si="6"/>
        <v>12.697339962194382</v>
      </c>
      <c r="H54" s="7">
        <f>2/15*ACOS((SIN((-6)*2*PI()/360)-SIN(Cálculos!$M$18)*SIN(E54))/(COS(Cálculos!$M$18)*COS(E54)))*360/(2*PI())</f>
        <v>13.601201114062345</v>
      </c>
      <c r="I54" s="6">
        <f>(24*60/PI()*D54*Cálculos!$M$20*(F54*SIN(E54)*SIN(Cálculos!$M$18)+COS(E54)*COS(Cálculos!$M$18)*SIN(F54)))*$H$1</f>
        <v>455.54051306306332</v>
      </c>
    </row>
    <row r="55" spans="1:9" x14ac:dyDescent="0.25">
      <c r="A55" s="1">
        <v>2</v>
      </c>
      <c r="B55" s="1">
        <v>21</v>
      </c>
      <c r="C55" s="1">
        <f t="shared" si="3"/>
        <v>52</v>
      </c>
      <c r="D55" s="15">
        <f t="shared" si="4"/>
        <v>1.0206385489085132</v>
      </c>
      <c r="E55" s="15">
        <f t="shared" si="5"/>
        <v>-0.19423801404421251</v>
      </c>
      <c r="F55" s="15">
        <f>+ACOS(-TAN(Cálculos!$M$18)*TAN(Cálculos!E55))</f>
        <v>1.6591882589457527</v>
      </c>
      <c r="G55" s="6">
        <f t="shared" si="6"/>
        <v>12.675264620700103</v>
      </c>
      <c r="H55" s="7">
        <f>2/15*ACOS((SIN((-6)*2*PI()/360)-SIN(Cálculos!$M$18)*SIN(E55))/(COS(Cálculos!$M$18)*COS(E55)))*360/(2*PI())</f>
        <v>13.577605483599873</v>
      </c>
      <c r="I55" s="6">
        <f>(24*60/PI()*D55*Cálculos!$M$20*(F55*SIN(E55)*SIN(Cálculos!$M$18)+COS(E55)*COS(Cálculos!$M$18)*SIN(F55)))*$H$1</f>
        <v>454.00678117195491</v>
      </c>
    </row>
    <row r="56" spans="1:9" x14ac:dyDescent="0.25">
      <c r="A56" s="1">
        <v>2</v>
      </c>
      <c r="B56" s="1">
        <v>22</v>
      </c>
      <c r="C56" s="1">
        <f t="shared" si="3"/>
        <v>53</v>
      </c>
      <c r="D56" s="15">
        <f t="shared" si="4"/>
        <v>1.020192251241868</v>
      </c>
      <c r="E56" s="15">
        <f t="shared" si="5"/>
        <v>-0.18801356083243781</v>
      </c>
      <c r="F56" s="15">
        <f>+ACOS(-TAN(Cálculos!$M$18)*TAN(Cálculos!E56))</f>
        <v>1.6562794814474737</v>
      </c>
      <c r="G56" s="6">
        <f t="shared" si="6"/>
        <v>12.653043197474236</v>
      </c>
      <c r="H56" s="7">
        <f>2/15*ACOS((SIN((-6)*2*PI()/360)-SIN(Cálculos!$M$18)*SIN(E56))/(COS(Cálculos!$M$18)*COS(E56)))*360/(2*PI())</f>
        <v>13.553898105636321</v>
      </c>
      <c r="I56" s="6">
        <f>(24*60/PI()*D56*Cálculos!$M$20*(F56*SIN(E56)*SIN(Cálculos!$M$18)+COS(E56)*COS(Cálculos!$M$18)*SIN(F56)))*$H$1</f>
        <v>452.44485426623157</v>
      </c>
    </row>
    <row r="57" spans="1:9" x14ac:dyDescent="0.25">
      <c r="A57" s="1">
        <v>2</v>
      </c>
      <c r="B57" s="1">
        <v>23</v>
      </c>
      <c r="C57" s="1">
        <f t="shared" si="3"/>
        <v>54</v>
      </c>
      <c r="D57" s="15">
        <f t="shared" si="4"/>
        <v>1.0197399701753953</v>
      </c>
      <c r="E57" s="15">
        <f t="shared" si="5"/>
        <v>-0.18173339514492348</v>
      </c>
      <c r="F57" s="15">
        <f>+ACOS(-TAN(Cálculos!$M$18)*TAN(Cálculos!E57))</f>
        <v>1.6533523740465645</v>
      </c>
      <c r="G57" s="6">
        <f t="shared" si="6"/>
        <v>12.630681744107088</v>
      </c>
      <c r="H57" s="7">
        <f>2/15*ACOS((SIN((-6)*2*PI()/360)-SIN(Cálculos!$M$18)*SIN(E57))/(COS(Cálculos!$M$18)*COS(E57)))*360/(2*PI())</f>
        <v>13.53008633728138</v>
      </c>
      <c r="I57" s="6">
        <f>(24*60/PI()*D57*Cálculos!$M$20*(F57*SIN(E57)*SIN(Cálculos!$M$18)+COS(E57)*COS(Cálculos!$M$18)*SIN(F57)))*$H$1</f>
        <v>450.85490641271161</v>
      </c>
    </row>
    <row r="58" spans="1:9" x14ac:dyDescent="0.25">
      <c r="A58" s="1">
        <v>2</v>
      </c>
      <c r="B58" s="1">
        <v>24</v>
      </c>
      <c r="C58" s="1">
        <f t="shared" si="3"/>
        <v>55</v>
      </c>
      <c r="D58" s="15">
        <f t="shared" si="4"/>
        <v>1.0192818397297361</v>
      </c>
      <c r="E58" s="15">
        <f t="shared" si="5"/>
        <v>-0.1753993779302998</v>
      </c>
      <c r="F58" s="15">
        <f>+ACOS(-TAN(Cálculos!$M$18)*TAN(Cálculos!E58))</f>
        <v>1.6504077171534655</v>
      </c>
      <c r="G58" s="6">
        <f t="shared" si="6"/>
        <v>12.608186222495267</v>
      </c>
      <c r="H58" s="7">
        <f>2/15*ACOS((SIN((-6)*2*PI()/360)-SIN(Cálculos!$M$18)*SIN(E58))/(COS(Cálculos!$M$18)*COS(E58)))*360/(2*PI())</f>
        <v>13.506177396487942</v>
      </c>
      <c r="I58" s="6">
        <f>(24*60/PI()*D58*Cálculos!$M$20*(F58*SIN(E58)*SIN(Cálculos!$M$18)+COS(E58)*COS(Cálculos!$M$18)*SIN(F58)))*$H$1</f>
        <v>449.23713299106186</v>
      </c>
    </row>
    <row r="59" spans="1:9" x14ac:dyDescent="0.25">
      <c r="A59" s="1">
        <v>2</v>
      </c>
      <c r="B59" s="1">
        <v>25</v>
      </c>
      <c r="C59" s="1">
        <f t="shared" si="3"/>
        <v>56</v>
      </c>
      <c r="D59" s="15">
        <f t="shared" si="4"/>
        <v>1.018817995658829</v>
      </c>
      <c r="E59" s="15">
        <f t="shared" si="5"/>
        <v>-0.16901338609456681</v>
      </c>
      <c r="F59" s="15">
        <f>+ACOS(-TAN(Cálculos!$M$18)*TAN(Cálculos!E59))</f>
        <v>1.6474462795403357</v>
      </c>
      <c r="G59" s="6">
        <f t="shared" si="6"/>
        <v>12.58556250562545</v>
      </c>
      <c r="H59" s="7">
        <f>2/15*ACOS((SIN((-6)*2*PI()/360)-SIN(Cálculos!$M$18)*SIN(E59))/(COS(Cálculos!$M$18)*COS(E59)))*360/(2*PI())</f>
        <v>13.482178362750338</v>
      </c>
      <c r="I59" s="6">
        <f>(24*60/PI()*D59*Cálculos!$M$20*(F59*SIN(E59)*SIN(Cálculos!$M$18)+COS(E59)*COS(Cálculos!$M$18)*SIN(F59)))*$H$1</f>
        <v>447.59175102410347</v>
      </c>
    </row>
    <row r="60" spans="1:9" x14ac:dyDescent="0.25">
      <c r="A60" s="1">
        <v>2</v>
      </c>
      <c r="B60" s="1">
        <v>26</v>
      </c>
      <c r="C60" s="1">
        <f t="shared" si="3"/>
        <v>57</v>
      </c>
      <c r="D60" s="15">
        <f t="shared" si="4"/>
        <v>1.0183485754096824</v>
      </c>
      <c r="E60" s="15">
        <f t="shared" si="5"/>
        <v>-0.16257731194492642</v>
      </c>
      <c r="F60" s="15">
        <f>+ACOS(-TAN(Cálculos!$M$18)*TAN(Cálculos!E60))</f>
        <v>1.6444688184802463</v>
      </c>
      <c r="G60" s="6">
        <f t="shared" si="6"/>
        <v>12.562816378637757</v>
      </c>
      <c r="H60" s="7">
        <f>2/15*ACOS((SIN((-6)*2*PI()/360)-SIN(Cálculos!$M$18)*SIN(E60))/(COS(Cálculos!$M$18)*COS(E60)))*360/(2*PI())</f>
        <v>13.458096178137025</v>
      </c>
      <c r="I60" s="6">
        <f>(24*60/PI()*D60*Cálculos!$M$20*(F60*SIN(E60)*SIN(Cálculos!$M$18)+COS(E60)*COS(Cálculos!$M$18)*SIN(F60)))*$H$1</f>
        <v>445.9189994766582</v>
      </c>
    </row>
    <row r="61" spans="1:9" x14ac:dyDescent="0.25">
      <c r="A61" s="1">
        <v>2</v>
      </c>
      <c r="B61" s="1">
        <v>27</v>
      </c>
      <c r="C61" s="1">
        <f t="shared" si="3"/>
        <v>58</v>
      </c>
      <c r="D61" s="15">
        <f t="shared" si="4"/>
        <v>1.0178737180816473</v>
      </c>
      <c r="E61" s="15">
        <f t="shared" si="5"/>
        <v>-0.1560930626290509</v>
      </c>
      <c r="F61" s="15">
        <f>+ACOS(-TAN(Cálculos!$M$18)*TAN(Cálculos!E61))</f>
        <v>1.6414760799214598</v>
      </c>
      <c r="G61" s="6">
        <f t="shared" si="6"/>
        <v>12.539953540157153</v>
      </c>
      <c r="H61" s="7">
        <f>2/15*ACOS((SIN((-6)*2*PI()/360)-SIN(Cálculos!$M$18)*SIN(E61))/(COS(Cálculos!$M$18)*COS(E61)))*360/(2*PI())</f>
        <v>13.433937648640898</v>
      </c>
      <c r="I61" s="6">
        <f>(24*60/PI()*D61*Cálculos!$M$20*(F61*SIN(E61)*SIN(Cálculos!$M$18)+COS(E61)*COS(Cálculos!$M$18)*SIN(F61)))*$H$1</f>
        <v>444.21913952210519</v>
      </c>
    </row>
    <row r="62" spans="1:9" x14ac:dyDescent="0.25">
      <c r="A62" s="1">
        <v>2</v>
      </c>
      <c r="B62" s="1">
        <v>28</v>
      </c>
      <c r="C62" s="1">
        <f t="shared" si="3"/>
        <v>59</v>
      </c>
      <c r="D62" s="15">
        <f t="shared" si="4"/>
        <v>1.0173935643851983</v>
      </c>
      <c r="E62" s="15">
        <f t="shared" si="5"/>
        <v>-0.14956255956995423</v>
      </c>
      <c r="F62" s="15">
        <f>+ACOS(-TAN(Cálculos!$M$18)*TAN(Cálculos!E62))</f>
        <v>1.6384687986952711</v>
      </c>
      <c r="G62" s="6">
        <f t="shared" si="6"/>
        <v>12.516979603881216</v>
      </c>
      <c r="H62" s="7">
        <f>2/15*ACOS((SIN((-6)*2*PI()/360)-SIN(Cálculos!$M$18)*SIN(E62))/(COS(Cálculos!$M$18)*COS(E62)))*360/(2*PI())</f>
        <v>13.409709445830675</v>
      </c>
      <c r="I62" s="6">
        <f>(24*60/PI()*D62*Cálculos!$M$20*(F62*SIN(E62)*SIN(Cálculos!$M$18)+COS(E62)*COS(Cálculos!$M$18)*SIN(F62)))*$H$1</f>
        <v>442.49245477587891</v>
      </c>
    </row>
    <row r="63" spans="1:9" x14ac:dyDescent="0.25">
      <c r="A63" s="1">
        <v>3</v>
      </c>
      <c r="B63" s="1">
        <v>1</v>
      </c>
      <c r="C63" s="1">
        <f t="shared" si="3"/>
        <v>60</v>
      </c>
      <c r="D63" s="15">
        <f t="shared" si="4"/>
        <v>1.0169082566002381</v>
      </c>
      <c r="E63" s="15">
        <f t="shared" si="5"/>
        <v>-0.14298773789663263</v>
      </c>
      <c r="F63" s="15">
        <f>+ACOS(-TAN(Cálculos!$M$18)*TAN(Cálculos!E63))</f>
        <v>1.6354476987558777</v>
      </c>
      <c r="G63" s="6">
        <f t="shared" si="6"/>
        <v>12.49390010041262</v>
      </c>
      <c r="H63" s="7">
        <f>2/15*ACOS((SIN((-6)*2*PI()/360)-SIN(Cálculos!$M$18)*SIN(E63))/(COS(Cálculos!$M$18)*COS(E63)))*360/(2*PI())</f>
        <v>13.385418108786805</v>
      </c>
      <c r="I63" s="6">
        <f>(24*60/PI()*D63*Cálculos!$M$20*(F63*SIN(E63)*SIN(Cálculos!$M$18)+COS(E63)*COS(Cálculos!$M$18)*SIN(F63)))*$H$1</f>
        <v>440.73925149522546</v>
      </c>
    </row>
    <row r="64" spans="1:9" x14ac:dyDescent="0.25">
      <c r="A64" s="1">
        <v>3</v>
      </c>
      <c r="B64" s="1">
        <v>2</v>
      </c>
      <c r="C64" s="1">
        <f t="shared" si="3"/>
        <v>61</v>
      </c>
      <c r="D64" s="15">
        <f t="shared" si="4"/>
        <v>1.0164179385339369</v>
      </c>
      <c r="E64" s="15">
        <f t="shared" si="5"/>
        <v>-0.13637054587064404</v>
      </c>
      <c r="F64" s="15">
        <f>+ACOS(-TAN(Cálculos!$M$18)*TAN(Cálculos!E64))</f>
        <v>1.6324134934507588</v>
      </c>
      <c r="G64" s="6">
        <f t="shared" si="6"/>
        <v>12.470720479324685</v>
      </c>
      <c r="H64" s="7">
        <f>2/15*ACOS((SIN((-6)*2*PI()/360)-SIN(Cálculos!$M$18)*SIN(E64))/(COS(Cálculos!$M$18)*COS(E64)))*360/(2*PI())</f>
        <v>13.361070046305569</v>
      </c>
      <c r="I64" s="6">
        <f>(24*60/PI()*D64*Cálculos!$M$20*(F64*SIN(E64)*SIN(Cálculos!$M$18)+COS(E64)*COS(Cálculos!$M$18)*SIN(F64)))*$H$1</f>
        <v>438.9598587445974</v>
      </c>
    </row>
    <row r="65" spans="1:9" x14ac:dyDescent="0.25">
      <c r="A65" s="1">
        <v>3</v>
      </c>
      <c r="B65" s="1">
        <v>3</v>
      </c>
      <c r="C65" s="1">
        <f t="shared" si="3"/>
        <v>62</v>
      </c>
      <c r="D65" s="15">
        <f t="shared" si="4"/>
        <v>1.0159227554781203</v>
      </c>
      <c r="E65" s="15">
        <f t="shared" si="5"/>
        <v>-0.12971294430879665</v>
      </c>
      <c r="F65" s="15">
        <f>+ACOS(-TAN(Cálculos!$M$18)*TAN(Cálculos!E65))</f>
        <v>1.6293668858200379</v>
      </c>
      <c r="G65" s="6">
        <f t="shared" si="6"/>
        <v>12.447446111448329</v>
      </c>
      <c r="H65" s="7">
        <f>2/15*ACOS((SIN((-6)*2*PI()/360)-SIN(Cálculos!$M$18)*SIN(E65))/(COS(Cálculos!$M$18)*COS(E65)))*360/(2*PI())</f>
        <v>13.336671539355272</v>
      </c>
      <c r="I65" s="6">
        <f>(24*60/PI()*D65*Cálculos!$M$20*(F65*SIN(E65)*SIN(Cálculos!$M$18)+COS(E65)*COS(Cálculos!$M$18)*SIN(F65)))*$H$1</f>
        <v>437.15462852615207</v>
      </c>
    </row>
    <row r="66" spans="1:9" x14ac:dyDescent="0.25">
      <c r="A66" s="1">
        <v>3</v>
      </c>
      <c r="B66" s="1">
        <v>4</v>
      </c>
      <c r="C66" s="1">
        <f t="shared" si="3"/>
        <v>63</v>
      </c>
      <c r="D66" s="15">
        <f t="shared" si="4"/>
        <v>1.015422854166214</v>
      </c>
      <c r="E66" s="15">
        <f t="shared" si="5"/>
        <v>-0.12301690600211586</v>
      </c>
      <c r="F66" s="15">
        <f>+ACOS(-TAN(Cálculos!$M$18)*TAN(Cálculos!E66))</f>
        <v>1.626308568923315</v>
      </c>
      <c r="G66" s="6">
        <f t="shared" si="6"/>
        <v>12.424082291368896</v>
      </c>
      <c r="H66" s="7">
        <f>2/15*ACOS((SIN((-6)*2*PI()/360)-SIN(Cálculos!$M$18)*SIN(E66))/(COS(Cálculos!$M$18)*COS(E66)))*360/(2*PI())</f>
        <v>13.312228743768619</v>
      </c>
      <c r="I66" s="6">
        <f>(24*60/PI()*D66*Cálculos!$M$20*(F66*SIN(E66)*SIN(Cálculos!$M$18)+COS(E66)*COS(Cálculos!$M$18)*SIN(F66)))*$H$1</f>
        <v>435.32393587489418</v>
      </c>
    </row>
    <row r="67" spans="1:9" x14ac:dyDescent="0.25">
      <c r="A67" s="1">
        <v>3</v>
      </c>
      <c r="B67" s="1">
        <v>5</v>
      </c>
      <c r="C67" s="1">
        <f t="shared" si="3"/>
        <v>64</v>
      </c>
      <c r="D67" s="15">
        <f t="shared" si="4"/>
        <v>1.0149183827297661</v>
      </c>
      <c r="E67" s="15">
        <f t="shared" si="5"/>
        <v>-0.11628441513126445</v>
      </c>
      <c r="F67" s="15">
        <f>+ACOS(-TAN(Cálculos!$M$18)*TAN(Cálculos!E67))</f>
        <v>1.6232392261924717</v>
      </c>
      <c r="G67" s="6">
        <f t="shared" si="6"/>
        <v>12.400634240121365</v>
      </c>
      <c r="H67" s="7">
        <f>2/15*ACOS((SIN((-6)*2*PI()/360)-SIN(Cálculos!$M$18)*SIN(E67))/(COS(Cálculos!$M$18)*COS(E67)))*360/(2*PI())</f>
        <v>13.28774769315571</v>
      </c>
      <c r="I67" s="6">
        <f>(24*60/PI()*D67*Cálculos!$M$20*(F67*SIN(E67)*SIN(Cálculos!$M$18)+COS(E67)*COS(Cálculos!$M$18)*SIN(F67)))*$H$1</f>
        <v>433.4681789180861</v>
      </c>
    </row>
    <row r="68" spans="1:9" x14ac:dyDescent="0.25">
      <c r="A68" s="1">
        <v>3</v>
      </c>
      <c r="B68" s="1">
        <v>6</v>
      </c>
      <c r="C68" s="1">
        <f t="shared" si="3"/>
        <v>65</v>
      </c>
      <c r="D68" s="15">
        <f t="shared" si="4"/>
        <v>1.0144094906545502</v>
      </c>
      <c r="E68" s="15">
        <f t="shared" si="5"/>
        <v>-0.10951746667858643</v>
      </c>
      <c r="F68" s="15">
        <f>+ACOS(-TAN(Cálculos!$M$18)*TAN(Cálculos!E68))</f>
        <v>1.6201595318089574</v>
      </c>
      <c r="G68" s="6">
        <f t="shared" si="6"/>
        <v>12.377107108072629</v>
      </c>
      <c r="H68" s="7">
        <f>2/15*ACOS((SIN((-6)*2*PI()/360)-SIN(Cálculos!$M$18)*SIN(E68))/(COS(Cálculos!$M$18)*COS(E68)))*360/(2*PI())</f>
        <v>13.263234302022378</v>
      </c>
      <c r="I68" s="6">
        <f>(24*60/PI()*D68*Cálculos!$M$20*(F68*SIN(E68)*SIN(Cálculos!$M$18)+COS(E68)*COS(Cálculos!$M$18)*SIN(F68)))*$H$1</f>
        <v>431.58777889862995</v>
      </c>
    </row>
    <row r="69" spans="1:9" x14ac:dyDescent="0.25">
      <c r="A69" s="1">
        <v>3</v>
      </c>
      <c r="B69" s="1">
        <v>7</v>
      </c>
      <c r="C69" s="1">
        <f t="shared" ref="C69:C132" si="7">IF(A69&gt;=3,DATE(,A69,B69)-1,DATE(,A69,B69))</f>
        <v>66</v>
      </c>
      <c r="D69" s="15">
        <f t="shared" si="4"/>
        <v>1.013896328736271</v>
      </c>
      <c r="E69" s="15">
        <f t="shared" si="5"/>
        <v>-0.10271806583695095</v>
      </c>
      <c r="F69" s="15">
        <f>+ACOS(-TAN(Cálculos!$M$18)*TAN(Cálculos!E69))</f>
        <v>1.617070151104089</v>
      </c>
      <c r="G69" s="6">
        <f t="shared" si="6"/>
        <v>12.353505977979546</v>
      </c>
      <c r="H69" s="7">
        <f>2/15*ACOS((SIN((-6)*2*PI()/360)-SIN(Cálculos!$M$18)*SIN(E69))/(COS(Cálculos!$M$18)*COS(E69)))*360/(2*PI())</f>
        <v>13.238694369078889</v>
      </c>
      <c r="I69" s="6">
        <f>(24*60/PI()*D69*Cálculos!$M$20*(F69*SIN(E69)*SIN(Cálculos!$M$18)+COS(E69)*COS(Cálculos!$M$18)*SIN(F69)))*$H$1</f>
        <v>429.68318016220894</v>
      </c>
    </row>
    <row r="70" spans="1:9" x14ac:dyDescent="0.25">
      <c r="A70" s="1">
        <v>3</v>
      </c>
      <c r="B70" s="1">
        <v>8</v>
      </c>
      <c r="C70" s="1">
        <f t="shared" si="7"/>
        <v>67</v>
      </c>
      <c r="D70" s="15">
        <f t="shared" si="4"/>
        <v>1.0133790490358798</v>
      </c>
      <c r="E70" s="15">
        <f t="shared" si="5"/>
        <v>-9.588822741557064E-2</v>
      </c>
      <c r="F70" s="15">
        <f>+ACOS(-TAN(Cálculos!$M$18)*TAN(Cálculos!E70))</f>
        <v>1.6139717409809151</v>
      </c>
      <c r="G70" s="6">
        <f t="shared" si="6"/>
        <v>12.329835868211751</v>
      </c>
      <c r="H70" s="7">
        <f>2/15*ACOS((SIN((-6)*2*PI()/360)-SIN(Cálculos!$M$18)*SIN(E70))/(COS(Cálculos!$M$18)*COS(E70)))*360/(2*PI())</f>
        <v>13.214133580724463</v>
      </c>
      <c r="I70" s="6">
        <f>(24*60/PI()*D70*Cálculos!$M$20*(F70*SIN(E70)*SIN(Cálculos!$M$18)+COS(E70)*COS(Cálculos!$M$18)*SIN(F70)))*$H$1</f>
        <v>427.75485010805858</v>
      </c>
    </row>
    <row r="71" spans="1:9" x14ac:dyDescent="0.25">
      <c r="A71" s="1">
        <v>3</v>
      </c>
      <c r="B71" s="1">
        <v>9</v>
      </c>
      <c r="C71" s="1">
        <f t="shared" si="7"/>
        <v>68</v>
      </c>
      <c r="D71" s="15">
        <f t="shared" si="4"/>
        <v>1.012857804834516</v>
      </c>
      <c r="E71" s="15">
        <f t="shared" si="5"/>
        <v>-8.9029975242969572E-2</v>
      </c>
      <c r="F71" s="15">
        <f>+ACOS(-TAN(Cálculos!$M$18)*TAN(Cálculos!E71))</f>
        <v>1.6108649503562082</v>
      </c>
      <c r="G71" s="6">
        <f t="shared" si="6"/>
        <v>12.306101736128216</v>
      </c>
      <c r="H71" s="7">
        <f>2/15*ACOS((SIN((-6)*2*PI()/360)-SIN(Cálculos!$M$18)*SIN(E71))/(COS(Cálculos!$M$18)*COS(E71)))*360/(2*PI())</f>
        <v>13.189557514693314</v>
      </c>
      <c r="I71" s="6">
        <f>(24*60/PI()*D71*Cálculos!$M$20*(F71*SIN(E71)*SIN(Cálculos!$M$18)+COS(E71)*COS(Cálculos!$M$18)*SIN(F71)))*$H$1</f>
        <v>425.80327910332448</v>
      </c>
    </row>
    <row r="72" spans="1:9" x14ac:dyDescent="0.25">
      <c r="A72" s="1">
        <v>3</v>
      </c>
      <c r="B72" s="1">
        <v>10</v>
      </c>
      <c r="C72" s="1">
        <f t="shared" si="7"/>
        <v>69</v>
      </c>
      <c r="D72" s="15">
        <f t="shared" si="4"/>
        <v>1.0123327505880855</v>
      </c>
      <c r="E72" s="15">
        <f t="shared" si="5"/>
        <v>-8.2145341567279873E-2</v>
      </c>
      <c r="F72" s="15">
        <f>+ACOS(-TAN(Cálculos!$M$18)*TAN(Cálculos!E72))</f>
        <v>1.6077504206211797</v>
      </c>
      <c r="G72" s="6">
        <f t="shared" si="6"/>
        <v>12.282308481596864</v>
      </c>
      <c r="H72" s="7">
        <f>2/15*ACOS((SIN((-6)*2*PI()/360)-SIN(Cálculos!$M$18)*SIN(E72))/(COS(Cálculos!$M$18)*COS(E72)))*360/(2*PI())</f>
        <v>13.164971643848391</v>
      </c>
      <c r="I72" s="6">
        <f>(24*60/PI()*D72*Cálculos!$M$20*(F72*SIN(E72)*SIN(Cálculos!$M$18)+COS(E72)*COS(Cálculos!$M$18)*SIN(F72)))*$H$1</f>
        <v>423.82898036104586</v>
      </c>
    </row>
    <row r="73" spans="1:9" x14ac:dyDescent="0.25">
      <c r="A73" s="1">
        <v>3</v>
      </c>
      <c r="B73" s="1">
        <v>11</v>
      </c>
      <c r="C73" s="1">
        <f t="shared" si="7"/>
        <v>70</v>
      </c>
      <c r="D73" s="15">
        <f t="shared" si="4"/>
        <v>1.0118040418814931</v>
      </c>
      <c r="E73" s="15">
        <f t="shared" si="5"/>
        <v>-7.5236366454042122E-2</v>
      </c>
      <c r="F73" s="15">
        <f>+ACOS(-TAN(Cálculos!$M$18)*TAN(Cálculos!E73))</f>
        <v>1.6046287861195232</v>
      </c>
      <c r="G73" s="6">
        <f t="shared" si="6"/>
        <v>12.258460950646549</v>
      </c>
      <c r="H73" s="7">
        <f>2/15*ACOS((SIN((-6)*2*PI()/360)-SIN(Cálculos!$M$18)*SIN(E73))/(COS(Cálculos!$M$18)*COS(E73)))*360/(2*PI())</f>
        <v>13.140381340109304</v>
      </c>
      <c r="I73" s="6">
        <f>(24*60/PI()*D73*Cálculos!$M$20*(F73*SIN(E73)*SIN(Cálculos!$M$18)+COS(E73)*COS(Cálculos!$M$18)*SIN(F73)))*$H$1</f>
        <v>421.8324897818888</v>
      </c>
    </row>
    <row r="74" spans="1:9" x14ac:dyDescent="0.25">
      <c r="A74" s="1">
        <v>3</v>
      </c>
      <c r="B74" s="1">
        <v>12</v>
      </c>
      <c r="C74" s="1">
        <f t="shared" si="7"/>
        <v>71</v>
      </c>
      <c r="D74" s="15">
        <f t="shared" si="4"/>
        <v>1.0112718353825392</v>
      </c>
      <c r="E74" s="15">
        <f t="shared" si="5"/>
        <v>-6.8305097181690172E-2</v>
      </c>
      <c r="F74" s="15">
        <f>+ACOS(-TAN(Cálculos!$M$18)*TAN(Cálculos!E74))</f>
        <v>1.6015006746414218</v>
      </c>
      <c r="G74" s="6">
        <f t="shared" si="6"/>
        <v>12.234563939240997</v>
      </c>
      <c r="H74" s="7">
        <f>2/15*ACOS((SIN((-6)*2*PI()/360)-SIN(Cálculos!$M$18)*SIN(E74))/(COS(Cálculos!$M$18)*COS(E74)))*360/(2*PI())</f>
        <v>13.11579187850135</v>
      </c>
      <c r="I74" s="6">
        <f>(24*60/PI()*D74*Cálculos!$M$20*(F74*SIN(E74)*SIN(Cálculos!$M$18)+COS(E74)*COS(Cálculos!$M$18)*SIN(F74)))*$H$1</f>
        <v>419.81436575983884</v>
      </c>
    </row>
    <row r="75" spans="1:9" x14ac:dyDescent="0.25">
      <c r="A75" s="1">
        <v>3</v>
      </c>
      <c r="B75" s="1">
        <v>13</v>
      </c>
      <c r="C75" s="1">
        <f t="shared" si="7"/>
        <v>72</v>
      </c>
      <c r="D75" s="15">
        <f t="shared" si="4"/>
        <v>1.0107362887954954</v>
      </c>
      <c r="E75" s="15">
        <f t="shared" si="5"/>
        <v>-6.1353587634898642E-2</v>
      </c>
      <c r="F75" s="15">
        <f>+ACOS(-TAN(Cálculos!$M$18)*TAN(Cálculos!E75))</f>
        <v>1.5983667079321715</v>
      </c>
      <c r="G75" s="6">
        <f t="shared" si="6"/>
        <v>12.210622197164394</v>
      </c>
      <c r="H75" s="7">
        <f>2/15*ACOS((SIN((-6)*2*PI()/360)-SIN(Cálculos!$M$18)*SIN(E75))/(COS(Cálculos!$M$18)*COS(E75)))*360/(2*PI())</f>
        <v>13.091208441312908</v>
      </c>
      <c r="I75" s="6">
        <f>(24*60/PI()*D75*Cálculos!$M$20*(F75*SIN(E75)*SIN(Cálculos!$M$18)+COS(E75)*COS(Cálculos!$M$18)*SIN(F75)))*$H$1</f>
        <v>417.77518895214394</v>
      </c>
    </row>
    <row r="76" spans="1:9" x14ac:dyDescent="0.25">
      <c r="A76" s="1">
        <v>3</v>
      </c>
      <c r="B76" s="1">
        <v>14</v>
      </c>
      <c r="C76" s="1">
        <f t="shared" si="7"/>
        <v>73</v>
      </c>
      <c r="D76" s="15">
        <f t="shared" ref="D76:D139" si="8">1+0.033*COS(2*PI()/365*C76)</f>
        <v>1.0101975608143732</v>
      </c>
      <c r="E76" s="15">
        <f t="shared" ref="E76:E139" si="9">0.409*SIN(2*PI()/365*C76-1.39)</f>
        <v>-5.4383897695971947E-2</v>
      </c>
      <c r="F76" s="15">
        <f>+ACOS(-TAN(Cálculos!$M$18)*TAN(Cálculos!E76))</f>
        <v>1.5952275022140936</v>
      </c>
      <c r="G76" s="6">
        <f t="shared" ref="G76:G139" si="10">F76*360/(2*PI())*2/15</f>
        <v>12.186640432008499</v>
      </c>
      <c r="H76" s="7">
        <f>2/15*ACOS((SIN((-6)*2*PI()/360)-SIN(Cálculos!$M$18)*SIN(E76))/(COS(Cálculos!$M$18)*COS(E76)))*360/(2*PI())</f>
        <v>13.066636122348797</v>
      </c>
      <c r="I76" s="6">
        <f>(24*60/PI()*D76*Cálculos!$M$20*(F76*SIN(E76)*SIN(Cálculos!$M$18)+COS(E76)*COS(Cálculos!$M$18)*SIN(F76)))*$H$1</f>
        <v>415.71556201388256</v>
      </c>
    </row>
    <row r="77" spans="1:9" x14ac:dyDescent="0.25">
      <c r="A77" s="1">
        <v>3</v>
      </c>
      <c r="B77" s="1">
        <v>15</v>
      </c>
      <c r="C77" s="1">
        <f t="shared" si="7"/>
        <v>74</v>
      </c>
      <c r="D77" s="15">
        <f t="shared" si="8"/>
        <v>1.0096558110759004</v>
      </c>
      <c r="E77" s="15">
        <f t="shared" si="9"/>
        <v>-4.7398092634457378E-2</v>
      </c>
      <c r="F77" s="15">
        <f>+ACOS(-TAN(Cálculos!$M$18)*TAN(Cálculos!E77))</f>
        <v>1.5920836687204329</v>
      </c>
      <c r="G77" s="6">
        <f t="shared" si="10"/>
        <v>12.16262331325135</v>
      </c>
      <c r="H77" s="7">
        <f>2/15*ACOS((SIN((-6)*2*PI()/360)-SIN(Cálculos!$M$18)*SIN(E77))/(COS(Cálculos!$M$18)*COS(E77)))*360/(2*PI())</f>
        <v>13.042079931267674</v>
      </c>
      <c r="I77" s="6">
        <f>(24*60/PI()*D77*Cálculos!$M$20*(F77*SIN(E77)*SIN(Cálculos!$M$18)+COS(E77)*COS(Cálculos!$M$18)*SIN(F77)))*$H$1</f>
        <v>413.63610929761472</v>
      </c>
    </row>
    <row r="78" spans="1:9" x14ac:dyDescent="0.25">
      <c r="A78" s="1">
        <v>3</v>
      </c>
      <c r="B78" s="1">
        <v>16</v>
      </c>
      <c r="C78" s="1">
        <f t="shared" si="7"/>
        <v>75</v>
      </c>
      <c r="D78" s="15">
        <f t="shared" si="8"/>
        <v>1.0091112001122164</v>
      </c>
      <c r="E78" s="15">
        <f t="shared" si="9"/>
        <v>-4.0398242495160601E-2</v>
      </c>
      <c r="F78" s="15">
        <f>+ACOS(-TAN(Cálculos!$M$18)*TAN(Cálculos!E78))</f>
        <v>1.5889358142399526</v>
      </c>
      <c r="G78" s="6">
        <f t="shared" si="10"/>
        <v>12.138575476417634</v>
      </c>
      <c r="H78" s="7">
        <f>2/15*ACOS((SIN((-6)*2*PI()/360)-SIN(Cálculos!$M$18)*SIN(E78))/(COS(Cálculos!$M$18)*COS(E78)))*360/(2*PI())</f>
        <v>13.01754479799183</v>
      </c>
      <c r="I78" s="6">
        <f>(24*60/PI()*D78*Cálculos!$M$20*(F78*SIN(E78)*SIN(Cálculos!$M$18)+COS(E78)*COS(Cálculos!$M$18)*SIN(F78)))*$H$1</f>
        <v>411.5374765186499</v>
      </c>
    </row>
    <row r="79" spans="1:9" x14ac:dyDescent="0.25">
      <c r="A79" s="1">
        <v>3</v>
      </c>
      <c r="B79" s="1">
        <v>17</v>
      </c>
      <c r="C79" s="1">
        <f t="shared" si="7"/>
        <v>76</v>
      </c>
      <c r="D79" s="15">
        <f t="shared" si="8"/>
        <v>1.0085638893033033</v>
      </c>
      <c r="E79" s="15">
        <f t="shared" si="9"/>
        <v>-3.3386421484746936E-2</v>
      </c>
      <c r="F79" s="15">
        <f>+ACOS(-TAN(Cálculos!$M$18)*TAN(Cálculos!E79))</f>
        <v>1.5857845416709562</v>
      </c>
      <c r="G79" s="6">
        <f t="shared" si="10"/>
        <v>12.114501527311122</v>
      </c>
      <c r="H79" s="7">
        <f>2/15*ACOS((SIN((-6)*2*PI()/360)-SIN(Cálculos!$M$18)*SIN(E79))/(COS(Cálculos!$M$18)*COS(E79)))*360/(2*PI())</f>
        <v>12.993035577178055</v>
      </c>
      <c r="I79" s="6">
        <f>(24*60/PI()*D79*Cálculos!$M$20*(F79*SIN(E79)*SIN(Cálculos!$M$18)+COS(E79)*COS(Cálculos!$M$18)*SIN(F79)))*$H$1</f>
        <v>409.42033038654989</v>
      </c>
    </row>
    <row r="80" spans="1:9" x14ac:dyDescent="0.25">
      <c r="A80" s="1">
        <v>3</v>
      </c>
      <c r="B80" s="1">
        <v>18</v>
      </c>
      <c r="C80" s="1">
        <f t="shared" si="7"/>
        <v>77</v>
      </c>
      <c r="D80" s="15">
        <f t="shared" si="8"/>
        <v>1.0080140408291658</v>
      </c>
      <c r="E80" s="15">
        <f t="shared" si="9"/>
        <v>-2.6364707357109451E-2</v>
      </c>
      <c r="F80" s="15">
        <f>+ACOS(-TAN(Cálculos!$M$18)*TAN(Cálculos!E80))</f>
        <v>1.5826304505834878</v>
      </c>
      <c r="G80" s="6">
        <f t="shared" si="10"/>
        <v>12.090406046309552</v>
      </c>
      <c r="H80" s="7">
        <f>2/15*ACOS((SIN((-6)*2*PI()/360)-SIN(Cálculos!$M$18)*SIN(E80))/(COS(Cálculos!$M$18)*COS(E80)))*360/(2*PI())</f>
        <v>12.968557052738694</v>
      </c>
      <c r="I80" s="6">
        <f>(24*60/PI()*D80*Cálculos!$M$20*(F80*SIN(E80)*SIN(Cálculos!$M$18)+COS(E80)*COS(Cálculos!$M$18)*SIN(F80)))*$H$1</f>
        <v>407.28535820355648</v>
      </c>
    </row>
    <row r="81" spans="1:9" x14ac:dyDescent="0.25">
      <c r="A81" s="1">
        <v>3</v>
      </c>
      <c r="B81" s="1">
        <v>19</v>
      </c>
      <c r="C81" s="1">
        <f t="shared" si="7"/>
        <v>78</v>
      </c>
      <c r="D81" s="15">
        <f t="shared" si="8"/>
        <v>1.0074618176217736</v>
      </c>
      <c r="E81" s="15">
        <f t="shared" si="9"/>
        <v>-1.9335180797684971E-2</v>
      </c>
      <c r="F81" s="15">
        <f>+ACOS(-TAN(Cálculos!$M$18)*TAN(Cálculos!E81))</f>
        <v>1.5794741377884651</v>
      </c>
      <c r="G81" s="6">
        <f t="shared" si="10"/>
        <v>12.066293592712494</v>
      </c>
      <c r="H81" s="7">
        <f>2/15*ACOS((SIN((-6)*2*PI()/360)-SIN(Cálculos!$M$18)*SIN(E81))/(COS(Cálculos!$M$18)*COS(E81)))*360/(2*PI())</f>
        <v>12.944113942402211</v>
      </c>
      <c r="I81" s="6">
        <f>(24*60/PI()*D81*Cálculos!$M$20*(F81*SIN(E81)*SIN(Cálculos!$M$18)+COS(E81)*COS(Cálculos!$M$18)*SIN(F81)))*$H$1</f>
        <v>405.13326743071292</v>
      </c>
    </row>
    <row r="82" spans="1:9" x14ac:dyDescent="0.25">
      <c r="A82" s="1">
        <v>3</v>
      </c>
      <c r="B82" s="1">
        <v>20</v>
      </c>
      <c r="C82" s="1">
        <f t="shared" si="7"/>
        <v>79</v>
      </c>
      <c r="D82" s="15">
        <f t="shared" si="8"/>
        <v>1.0069073833167805</v>
      </c>
      <c r="E82" s="15">
        <f t="shared" si="9"/>
        <v>-1.2299924806902849E-2</v>
      </c>
      <c r="F82" s="15">
        <f>+ACOS(-TAN(Cálculos!$M$18)*TAN(Cálculos!E82))</f>
        <v>1.5763161979125271</v>
      </c>
      <c r="G82" s="6">
        <f t="shared" si="10"/>
        <v>12.042168709132852</v>
      </c>
      <c r="H82" s="7">
        <f>2/15*ACOS((SIN((-6)*2*PI()/360)-SIN(Cálculos!$M$18)*SIN(E82))/(COS(Cálculos!$M$18)*COS(E82)))*360/(2*PI())</f>
        <v>12.919710902302983</v>
      </c>
      <c r="I82" s="6">
        <f>(24*60/PI()*D82*Cálculos!$M$20*(F82*SIN(E82)*SIN(Cálculos!$M$18)+COS(E82)*COS(Cálculos!$M$18)*SIN(F82)))*$H$1</f>
        <v>402.96478522251607</v>
      </c>
    </row>
    <row r="83" spans="1:9" x14ac:dyDescent="0.25">
      <c r="A83" s="1">
        <v>3</v>
      </c>
      <c r="B83" s="1">
        <v>21</v>
      </c>
      <c r="C83" s="1">
        <f t="shared" si="7"/>
        <v>80</v>
      </c>
      <c r="D83" s="15">
        <f t="shared" si="8"/>
        <v>1.0063509022050374</v>
      </c>
      <c r="E83" s="15">
        <f t="shared" si="9"/>
        <v>-5.2610240829463247E-3</v>
      </c>
      <c r="F83" s="15">
        <f>+ACOS(-TAN(Cálculos!$M$18)*TAN(Cálculos!E83))</f>
        <v>1.5731572239773757</v>
      </c>
      <c r="G83" s="6">
        <f t="shared" si="10"/>
        <v>12.018035925922719</v>
      </c>
      <c r="H83" s="7">
        <f>2/15*ACOS((SIN((-6)*2*PI()/360)-SIN(Cálculos!$M$18)*SIN(E83))/(COS(Cálculos!$M$18)*COS(E83)))*360/(2*PI())</f>
        <v>12.895352531590264</v>
      </c>
      <c r="I83" s="6">
        <f>(24*60/PI()*D83*Cálculos!$M$20*(F83*SIN(E83)*SIN(Cálculos!$M$18)+COS(E83)*COS(Cálculos!$M$18)*SIN(F83)))*$H$1</f>
        <v>400.78065793101047</v>
      </c>
    </row>
    <row r="84" spans="1:9" x14ac:dyDescent="0.25">
      <c r="A84" s="1">
        <v>3</v>
      </c>
      <c r="B84" s="1">
        <v>22</v>
      </c>
      <c r="C84" s="1">
        <f t="shared" si="7"/>
        <v>81</v>
      </c>
      <c r="D84" s="15">
        <f t="shared" si="8"/>
        <v>1.0057925391839071</v>
      </c>
      <c r="E84" s="15">
        <f t="shared" si="9"/>
        <v>1.7794355959882655E-3</v>
      </c>
      <c r="F84" s="15">
        <f>+ACOS(-TAN(Cálculos!$M$18)*TAN(Cálculos!E84))</f>
        <v>1.5699978079824055</v>
      </c>
      <c r="G84" s="6">
        <f t="shared" si="10"/>
        <v>11.993899765624327</v>
      </c>
      <c r="H84" s="7">
        <f>2/15*ACOS((SIN((-6)*2*PI()/360)-SIN(Cálculos!$M$18)*SIN(E84))/(COS(Cálculos!$M$18)*COS(E84)))*360/(2*PI())</f>
        <v>12.871043377046581</v>
      </c>
      <c r="I84" s="6">
        <f>(24*60/PI()*D84*Cálculos!$M$20*(F84*SIN(E84)*SIN(Cálculos!$M$18)+COS(E84)*COS(Cálculos!$M$18)*SIN(F84)))*$H$1</f>
        <v>398.58165058029977</v>
      </c>
    </row>
    <row r="85" spans="1:9" x14ac:dyDescent="0.25">
      <c r="A85" s="1">
        <v>3</v>
      </c>
      <c r="B85" s="1">
        <v>23</v>
      </c>
      <c r="C85" s="1">
        <f t="shared" si="7"/>
        <v>82</v>
      </c>
      <c r="D85" s="15">
        <f t="shared" si="8"/>
        <v>1.0052324597084035</v>
      </c>
      <c r="E85" s="15">
        <f t="shared" si="9"/>
        <v>8.8193679897523095E-3</v>
      </c>
      <c r="F85" s="15">
        <f>+ACOS(-TAN(Cálculos!$M$18)*TAN(Cálculos!E85))</f>
        <v>1.5668385414894255</v>
      </c>
      <c r="G85" s="6">
        <f t="shared" si="10"/>
        <v>11.969764747437013</v>
      </c>
      <c r="H85" s="7">
        <f>2/15*ACOS((SIN((-6)*2*PI()/360)-SIN(Cálculos!$M$18)*SIN(E85))/(COS(Cálculos!$M$18)*COS(E85)))*360/(2*PI())</f>
        <v>12.846787937706019</v>
      </c>
      <c r="I85" s="6">
        <f>(24*60/PI()*D85*Cálculos!$M$20*(F85*SIN(E85)*SIN(Cálculos!$M$18)+COS(E85)*COS(Cálculos!$M$18)*SIN(F85)))*$H$1</f>
        <v>396.36854631251617</v>
      </c>
    </row>
    <row r="86" spans="1:9" x14ac:dyDescent="0.25">
      <c r="A86" s="1">
        <v>3</v>
      </c>
      <c r="B86" s="1">
        <v>24</v>
      </c>
      <c r="C86" s="1">
        <f t="shared" si="7"/>
        <v>83</v>
      </c>
      <c r="D86" s="15">
        <f t="shared" si="8"/>
        <v>1.0046708297421625</v>
      </c>
      <c r="E86" s="15">
        <f t="shared" si="9"/>
        <v>1.5856687014443527E-2</v>
      </c>
      <c r="F86" s="15">
        <f>+ACOS(-TAN(Cálculos!$M$18)*TAN(Cálculos!E86))</f>
        <v>1.5636800162082702</v>
      </c>
      <c r="G86" s="6">
        <f t="shared" si="10"/>
        <v>11.945635391690939</v>
      </c>
      <c r="H86" s="7">
        <f>2/15*ACOS((SIN((-6)*2*PI()/360)-SIN(Cálculos!$M$18)*SIN(E86))/(COS(Cálculos!$M$18)*COS(E86)))*360/(2*PI())</f>
        <v>12.822590669463144</v>
      </c>
      <c r="I86" s="6">
        <f>(24*60/PI()*D86*Cálculos!$M$20*(F86*SIN(E86)*SIN(Cálculos!$M$18)+COS(E86)*COS(Cálculos!$M$18)*SIN(F86)))*$H$1</f>
        <v>394.14214580635013</v>
      </c>
    </row>
    <row r="87" spans="1:9" x14ac:dyDescent="0.25">
      <c r="A87" s="1">
        <v>3</v>
      </c>
      <c r="B87" s="1">
        <v>25</v>
      </c>
      <c r="C87" s="1">
        <f t="shared" si="7"/>
        <v>84</v>
      </c>
      <c r="D87" s="15">
        <f t="shared" si="8"/>
        <v>1.0041078157082641</v>
      </c>
      <c r="E87" s="15">
        <f t="shared" si="9"/>
        <v>2.2889307360556943E-2</v>
      </c>
      <c r="F87" s="15">
        <f>+ACOS(-TAN(Cálculos!$M$18)*TAN(Cálculos!E87))</f>
        <v>1.5605228245821114</v>
      </c>
      <c r="G87" s="6">
        <f t="shared" si="10"/>
        <v>11.921516224318546</v>
      </c>
      <c r="H87" s="7">
        <f>2/15*ACOS((SIN((-6)*2*PI()/360)-SIN(Cálculos!$M$18)*SIN(E87))/(COS(Cálculos!$M$18)*COS(E87)))*360/(2*PI())</f>
        <v>12.79845598966349</v>
      </c>
      <c r="I87" s="6">
        <f>(24*60/PI()*D87*Cálculos!$M$20*(F87*SIN(E87)*SIN(Cálculos!$M$18)+COS(E87)*COS(Cálculos!$M$18)*SIN(F87)))*$H$1</f>
        <v>391.90326666929934</v>
      </c>
    </row>
    <row r="88" spans="1:9" x14ac:dyDescent="0.25">
      <c r="A88" s="1">
        <v>3</v>
      </c>
      <c r="B88" s="1">
        <v>26</v>
      </c>
      <c r="C88" s="1">
        <f t="shared" si="7"/>
        <v>85</v>
      </c>
      <c r="D88" s="15">
        <f t="shared" si="8"/>
        <v>1.0035435844399174</v>
      </c>
      <c r="E88" s="15">
        <f t="shared" si="9"/>
        <v>2.9915145110907808E-2</v>
      </c>
      <c r="F88" s="15">
        <f>+ACOS(-TAN(Cálculos!$M$18)*TAN(Cálculos!E88))</f>
        <v>1.5573675603712711</v>
      </c>
      <c r="G88" s="6">
        <f t="shared" si="10"/>
        <v>11.897411781314569</v>
      </c>
      <c r="H88" s="7">
        <f>2/15*ACOS((SIN((-6)*2*PI()/360)-SIN(Cálculos!$M$18)*SIN(E88))/(COS(Cálculos!$M$18)*COS(E88)))*360/(2*PI())</f>
        <v>12.774388281666711</v>
      </c>
      <c r="I88" s="6">
        <f>(24*60/PI()*D88*Cálculos!$M$20*(F88*SIN(E88)*SIN(Cálculos!$M$18)+COS(E88)*COS(Cálculos!$M$18)*SIN(F88)))*$H$1</f>
        <v>389.6527428048521</v>
      </c>
    </row>
    <row r="89" spans="1:9" x14ac:dyDescent="0.25">
      <c r="A89" s="1">
        <v>3</v>
      </c>
      <c r="B89" s="1">
        <v>27</v>
      </c>
      <c r="C89" s="1">
        <f t="shared" si="7"/>
        <v>86</v>
      </c>
      <c r="D89" s="15">
        <f t="shared" si="8"/>
        <v>1.0029783031310244</v>
      </c>
      <c r="E89" s="15">
        <f t="shared" si="9"/>
        <v>3.693211835814051E-2</v>
      </c>
      <c r="F89" s="15">
        <f>+ACOS(-TAN(Cálculos!$M$18)*TAN(Cálculos!E89))</f>
        <v>1.5542148192343406</v>
      </c>
      <c r="G89" s="6">
        <f t="shared" si="10"/>
        <v>11.873326613175449</v>
      </c>
      <c r="H89" s="7">
        <f>2/15*ACOS((SIN((-6)*2*PI()/360)-SIN(Cálculos!$M$18)*SIN(E89))/(COS(Cálculos!$M$18)*COS(E89)))*360/(2*PI())</f>
        <v>12.750391899373746</v>
      </c>
      <c r="I89" s="6">
        <f>(24*60/PI()*D89*Cálculos!$M$20*(F89*SIN(E89)*SIN(Cálculos!$M$18)+COS(E89)*COS(Cálculos!$M$18)*SIN(F89)))*$H$1</f>
        <v>387.39142375586857</v>
      </c>
    </row>
    <row r="90" spans="1:9" x14ac:dyDescent="0.25">
      <c r="A90" s="1">
        <v>3</v>
      </c>
      <c r="B90" s="1">
        <v>28</v>
      </c>
      <c r="C90" s="1">
        <f t="shared" si="7"/>
        <v>87</v>
      </c>
      <c r="D90" s="15">
        <f t="shared" si="8"/>
        <v>1.0024121392866365</v>
      </c>
      <c r="E90" s="15">
        <f t="shared" si="9"/>
        <v>4.3938147821643299E-2</v>
      </c>
      <c r="F90" s="15">
        <f>+ACOS(-TAN(Cálculos!$M$18)*TAN(Cálculos!E90))</f>
        <v>1.5510651993054012</v>
      </c>
      <c r="G90" s="6">
        <f t="shared" si="10"/>
        <v>11.849265289308981</v>
      </c>
      <c r="H90" s="7">
        <f>2/15*ACOS((SIN((-6)*2*PI()/360)-SIN(Cálculos!$M$18)*SIN(E90))/(COS(Cálculos!$M$18)*COS(E90)))*360/(2*PI())</f>
        <v>12.726471171709385</v>
      </c>
      <c r="I90" s="6">
        <f>(24*60/PI()*D90*Cálculos!$M$20*(F90*SIN(E90)*SIN(Cálculos!$M$18)+COS(E90)*COS(Cálculos!$M$18)*SIN(F90)))*$H$1</f>
        <v>385.1201740254732</v>
      </c>
    </row>
    <row r="91" spans="1:9" x14ac:dyDescent="0.25">
      <c r="A91" s="1">
        <v>3</v>
      </c>
      <c r="B91" s="1">
        <v>29</v>
      </c>
      <c r="C91" s="1">
        <f t="shared" si="7"/>
        <v>88</v>
      </c>
      <c r="D91" s="15">
        <f t="shared" si="8"/>
        <v>1.0018452606733199</v>
      </c>
      <c r="E91" s="15">
        <f t="shared" si="9"/>
        <v>5.0931157463683728E-2</v>
      </c>
      <c r="F91" s="15">
        <f>+ACOS(-TAN(Cálculos!$M$18)*TAN(Cálculos!E91))</f>
        <v>1.5479193017661357</v>
      </c>
      <c r="G91" s="6">
        <f t="shared" si="10"/>
        <v>11.825232402404913</v>
      </c>
      <c r="H91" s="7">
        <f>2/15*ACOS((SIN((-6)*2*PI()/360)-SIN(Cálculos!$M$18)*SIN(E91))/(COS(Cálculos!$M$18)*COS(E91)))*360/(2*PI())</f>
        <v>12.702630407051871</v>
      </c>
      <c r="I91" s="6">
        <f>(24*60/PI()*D91*Cálculos!$M$20*(F91*SIN(E91)*SIN(Cálculos!$M$18)+COS(E91)*COS(Cálculos!$M$18)*SIN(F91)))*$H$1</f>
        <v>382.83987237681254</v>
      </c>
    </row>
    <row r="92" spans="1:9" x14ac:dyDescent="0.25">
      <c r="A92" s="1">
        <v>3</v>
      </c>
      <c r="B92" s="1">
        <v>30</v>
      </c>
      <c r="C92" s="1">
        <f t="shared" si="7"/>
        <v>89</v>
      </c>
      <c r="D92" s="15">
        <f t="shared" si="8"/>
        <v>1.0012778352694418</v>
      </c>
      <c r="E92" s="15">
        <f t="shared" si="9"/>
        <v>5.7909075104583187E-2</v>
      </c>
      <c r="F92" s="15">
        <f>+ACOS(-TAN(Cálculos!$M$18)*TAN(Cálculos!E92))</f>
        <v>1.5447777314116116</v>
      </c>
      <c r="G92" s="6">
        <f t="shared" si="10"/>
        <v>11.801232572757225</v>
      </c>
      <c r="H92" s="7">
        <f>2/15*ACOS((SIN((-6)*2*PI()/360)-SIN(Cálculos!$M$18)*SIN(E92))/(COS(Cálculos!$M$18)*COS(E92)))*360/(2*PI())</f>
        <v>12.67887389760123</v>
      </c>
      <c r="I92" s="6">
        <f>(24*60/PI()*D92*Cálculos!$M$20*(F92*SIN(E92)*SIN(Cálculos!$M$18)+COS(E92)*COS(Cálculos!$M$18)*SIN(F92)))*$H$1</f>
        <v>380.55141111307324</v>
      </c>
    </row>
    <row r="93" spans="1:9" x14ac:dyDescent="0.25">
      <c r="A93" s="1">
        <v>3</v>
      </c>
      <c r="B93" s="1">
        <v>31</v>
      </c>
      <c r="C93" s="1">
        <f t="shared" si="7"/>
        <v>90</v>
      </c>
      <c r="D93" s="15">
        <f t="shared" si="8"/>
        <v>1.0007100312153954</v>
      </c>
      <c r="E93" s="15">
        <f t="shared" si="9"/>
        <v>6.4869833036749036E-2</v>
      </c>
      <c r="F93" s="15">
        <f>+ACOS(-TAN(Cálculos!$M$18)*TAN(Cálculos!E93))</f>
        <v>1.5416410972085022</v>
      </c>
      <c r="G93" s="6">
        <f t="shared" si="10"/>
        <v>11.77727045252862</v>
      </c>
      <c r="H93" s="7">
        <f>2/15*ACOS((SIN((-6)*2*PI()/360)-SIN(Cálculos!$M$18)*SIN(E93))/(COS(Cálculos!$M$18)*COS(E93)))*360/(2*PI())</f>
        <v>12.655205923678084</v>
      </c>
      <c r="I93" s="6">
        <f>(24*60/PI()*D93*Cálculos!$M$20*(F93*SIN(E93)*SIN(Cálculos!$M$18)+COS(E93)*COS(Cálculos!$M$18)*SIN(F93)))*$H$1</f>
        <v>378.25569533919037</v>
      </c>
    </row>
    <row r="94" spans="1:9" x14ac:dyDescent="0.25">
      <c r="A94" s="1">
        <v>4</v>
      </c>
      <c r="B94" s="1">
        <v>1</v>
      </c>
      <c r="C94" s="1">
        <f t="shared" si="7"/>
        <v>91</v>
      </c>
      <c r="D94" s="15">
        <f t="shared" si="8"/>
        <v>1.000142016763776</v>
      </c>
      <c r="E94" s="15">
        <f t="shared" si="9"/>
        <v>7.1811368637380357E-2</v>
      </c>
      <c r="F94" s="15">
        <f>+ACOS(-TAN(Cálculos!$M$18)*TAN(Cálculos!E94))</f>
        <v>1.5385100128445022</v>
      </c>
      <c r="G94" s="6">
        <f t="shared" si="10"/>
        <v>11.753350729947739</v>
      </c>
      <c r="H94" s="7">
        <f>2/15*ACOS((SIN((-6)*2*PI()/360)-SIN(Cálculos!$M$18)*SIN(E94))/(COS(Cálculos!$M$18)*COS(E94)))*360/(2*PI())</f>
        <v>12.631630757944901</v>
      </c>
      <c r="I94" s="6">
        <f>(24*60/PI()*D94*Cálculos!$M$20*(F94*SIN(E94)*SIN(Cálculos!$M$18)+COS(E94)*COS(Cálculos!$M$18)*SIN(F94)))*$H$1</f>
        <v>375.9536422067045</v>
      </c>
    </row>
    <row r="95" spans="1:9" x14ac:dyDescent="0.25">
      <c r="A95" s="1">
        <v>4</v>
      </c>
      <c r="B95" s="1">
        <v>2</v>
      </c>
      <c r="C95" s="1">
        <f t="shared" si="7"/>
        <v>92</v>
      </c>
      <c r="D95" s="15">
        <f t="shared" si="8"/>
        <v>0.99957396022952472</v>
      </c>
      <c r="E95" s="15">
        <f t="shared" si="9"/>
        <v>7.8731624979668152E-2</v>
      </c>
      <c r="F95" s="15">
        <f>+ACOS(-TAN(Cálculos!$M$18)*TAN(Cálculos!E95))</f>
        <v>1.5353850972676739</v>
      </c>
      <c r="G95" s="6">
        <f t="shared" si="10"/>
        <v>11.729478133429479</v>
      </c>
      <c r="H95" s="7">
        <f>2/15*ACOS((SIN((-6)*2*PI()/360)-SIN(Cálculos!$M$18)*SIN(E95))/(COS(Cálculos!$M$18)*COS(E95)))*360/(2*PI())</f>
        <v>12.608152669541575</v>
      </c>
      <c r="I95" s="6">
        <f>(24*60/PI()*D95*Cálculos!$M$20*(F95*SIN(E95)*SIN(Cálculos!$M$18)+COS(E95)*COS(Cálculos!$M$18)*SIN(F95)))*$H$1</f>
        <v>373.6461801432589</v>
      </c>
    </row>
    <row r="96" spans="1:9" x14ac:dyDescent="0.25">
      <c r="A96" s="1">
        <v>4</v>
      </c>
      <c r="B96" s="1">
        <v>3</v>
      </c>
      <c r="C96" s="1">
        <f t="shared" si="7"/>
        <v>93</v>
      </c>
      <c r="D96" s="15">
        <f t="shared" si="8"/>
        <v>0.99900602994005205</v>
      </c>
      <c r="E96" s="15">
        <f t="shared" si="9"/>
        <v>8.5628551442306938E-2</v>
      </c>
      <c r="F96" s="15">
        <f>+ACOS(-TAN(Cálculos!$M$18)*TAN(Cálculos!E96))</f>
        <v>1.5322669752144498</v>
      </c>
      <c r="G96" s="6">
        <f t="shared" si="10"/>
        <v>11.705657435608625</v>
      </c>
      <c r="H96" s="7">
        <f>2/15*ACOS((SIN((-6)*2*PI()/360)-SIN(Cálculos!$M$18)*SIN(E96))/(COS(Cálculos!$M$18)*COS(E96)))*360/(2*PI())</f>
        <v>12.584775928127321</v>
      </c>
      <c r="I96" s="6">
        <f>(24*60/PI()*D96*Cálculos!$M$20*(F96*SIN(E96)*SIN(Cálculos!$M$18)+COS(E96)*COS(Cálculos!$M$18)*SIN(F96)))*$H$1</f>
        <v>371.33424806824115</v>
      </c>
    </row>
    <row r="97" spans="1:9" x14ac:dyDescent="0.25">
      <c r="A97" s="1">
        <v>4</v>
      </c>
      <c r="B97" s="1">
        <v>4</v>
      </c>
      <c r="C97" s="1">
        <f t="shared" si="7"/>
        <v>94</v>
      </c>
      <c r="D97" s="15">
        <f t="shared" si="8"/>
        <v>0.99843839418535973</v>
      </c>
      <c r="E97" s="15">
        <f t="shared" si="9"/>
        <v>9.2500104317137774E-2</v>
      </c>
      <c r="F97" s="15">
        <f>+ACOS(-TAN(Cálculos!$M$18)*TAN(Cálculos!E97))</f>
        <v>1.5291562777249916</v>
      </c>
      <c r="G97" s="6">
        <f t="shared" si="10"/>
        <v>11.681893457276908</v>
      </c>
      <c r="H97" s="7">
        <f>2/15*ACOS((SIN((-6)*2*PI()/360)-SIN(Cálculos!$M$18)*SIN(E97))/(COS(Cálculos!$M$18)*COS(E97)))*360/(2*PI())</f>
        <v>12.561504807820985</v>
      </c>
      <c r="I97" s="6">
        <f>(24*60/PI()*D97*Cálculos!$M$20*(F97*SIN(E97)*SIN(Cálculos!$M$18)+COS(E97)*COS(Cálculos!$M$18)*SIN(F97)))*$H$1</f>
        <v>369.01879459610416</v>
      </c>
    </row>
    <row r="98" spans="1:9" x14ac:dyDescent="0.25">
      <c r="A98" s="1">
        <v>4</v>
      </c>
      <c r="B98" s="1">
        <v>5</v>
      </c>
      <c r="C98" s="1">
        <f t="shared" si="7"/>
        <v>95</v>
      </c>
      <c r="D98" s="15">
        <f t="shared" si="8"/>
        <v>0.99787122116817262</v>
      </c>
      <c r="E98" s="15">
        <f t="shared" si="9"/>
        <v>9.9344247414743778E-2</v>
      </c>
      <c r="F98" s="15">
        <f>+ACOS(-TAN(Cálculos!$M$18)*TAN(Cálculos!E98))</f>
        <v>1.526053642644593</v>
      </c>
      <c r="G98" s="6">
        <f t="shared" si="10"/>
        <v>11.65819107121343</v>
      </c>
      <c r="H98" s="7">
        <f>2/15*ACOS((SIN((-6)*2*PI()/360)-SIN(Cálculos!$M$18)*SIN(E98))/(COS(Cálculos!$M$18)*COS(E98)))*360/(2*PI())</f>
        <v>12.538343591031751</v>
      </c>
      <c r="I98" s="6">
        <f>(24*60/PI()*D98*Cálculos!$M$20*(F98*SIN(E98)*SIN(Cálculos!$M$18)+COS(E98)*COS(Cálculos!$M$18)*SIN(F98)))*$H$1</f>
        <v>366.70077722890187</v>
      </c>
    </row>
    <row r="99" spans="1:9" x14ac:dyDescent="0.25">
      <c r="A99" s="1">
        <v>4</v>
      </c>
      <c r="B99" s="1">
        <v>6</v>
      </c>
      <c r="C99" s="1">
        <f t="shared" si="7"/>
        <v>96</v>
      </c>
      <c r="D99" s="15">
        <f t="shared" si="8"/>
        <v>0.99730467895409602</v>
      </c>
      <c r="E99" s="15">
        <f t="shared" si="9"/>
        <v>0.10615895266781625</v>
      </c>
      <c r="F99" s="15">
        <f>+ACOS(-TAN(Cálculos!$M$18)*TAN(Cálculos!E99))</f>
        <v>1.5229597151097862</v>
      </c>
      <c r="G99" s="6">
        <f t="shared" si="10"/>
        <v>11.634555205898264</v>
      </c>
      <c r="H99" s="7">
        <f>2/15*ACOS((SIN((-6)*2*PI()/360)-SIN(Cálculos!$M$18)*SIN(E99))/(COS(Cálculos!$M$18)*COS(E99)))*360/(2*PI())</f>
        <v>12.515296572172369</v>
      </c>
      <c r="I99" s="6">
        <f>(24*60/PI()*D99*Cálculos!$M$20*(F99*SIN(E99)*SIN(Cálculos!$M$18)+COS(E99)*COS(Cálculos!$M$18)*SIN(F99)))*$H$1</f>
        <v>364.38116153959709</v>
      </c>
    </row>
    <row r="100" spans="1:9" x14ac:dyDescent="0.25">
      <c r="A100" s="1">
        <v>4</v>
      </c>
      <c r="B100" s="1">
        <v>7</v>
      </c>
      <c r="C100" s="1">
        <f t="shared" si="7"/>
        <v>97</v>
      </c>
      <c r="D100" s="15">
        <f t="shared" si="8"/>
        <v>0.99673893542181524</v>
      </c>
      <c r="E100" s="15">
        <f t="shared" si="9"/>
        <v>0.11294220073211542</v>
      </c>
      <c r="F100" s="15">
        <f>+ACOS(-TAN(Cálculos!$M$18)*TAN(Cálculos!E100))</f>
        <v>1.5198751480178001</v>
      </c>
      <c r="G100" s="6">
        <f t="shared" si="10"/>
        <v>11.610990849098831</v>
      </c>
      <c r="H100" s="7">
        <f>2/15*ACOS((SIN((-6)*2*PI()/360)-SIN(Cálculos!$M$18)*SIN(E100))/(COS(Cálculos!$M$18)*COS(E100)))*360/(2*PI())</f>
        <v>12.492368061246983</v>
      </c>
      <c r="I100" s="6">
        <f>(24*60/PI()*D100*Cálculos!$M$20*(F100*SIN(E100)*SIN(Cálculos!$M$18)+COS(E100)*COS(Cálculos!$M$18)*SIN(F100)))*$H$1</f>
        <v>362.06092034769438</v>
      </c>
    </row>
    <row r="101" spans="1:9" x14ac:dyDescent="0.25">
      <c r="A101" s="1">
        <v>4</v>
      </c>
      <c r="B101" s="1">
        <v>8</v>
      </c>
      <c r="C101" s="1">
        <f t="shared" si="7"/>
        <v>98</v>
      </c>
      <c r="D101" s="15">
        <f t="shared" si="8"/>
        <v>0.99617415821334854</v>
      </c>
      <c r="E101" s="15">
        <f t="shared" si="9"/>
        <v>0.11969198158484542</v>
      </c>
      <c r="F101" s="15">
        <f>+ACOS(-TAN(Cálculos!$M$18)*TAN(Cálculos!E101))</f>
        <v>1.5168006024779843</v>
      </c>
      <c r="G101" s="6">
        <f t="shared" si="10"/>
        <v>11.587503051318537</v>
      </c>
      <c r="H101" s="7">
        <f>2/15*ACOS((SIN((-6)*2*PI()/360)-SIN(Cálculos!$M$18)*SIN(E101))/(COS(Cálculos!$M$18)*COS(E101)))*360/(2*PI())</f>
        <v>12.469562387305599</v>
      </c>
      <c r="I101" s="6">
        <f>(24*60/PI()*D101*Cálculos!$M$20*(F101*SIN(E101)*SIN(Cálculos!$M$18)+COS(E101)*COS(Cálculos!$M$18)*SIN(F101)))*$H$1</f>
        <v>359.74103288875818</v>
      </c>
    </row>
    <row r="102" spans="1:9" x14ac:dyDescent="0.25">
      <c r="A102" s="1">
        <v>4</v>
      </c>
      <c r="B102" s="1">
        <v>9</v>
      </c>
      <c r="C102" s="1">
        <f t="shared" si="7"/>
        <v>99</v>
      </c>
      <c r="D102" s="15">
        <f t="shared" si="8"/>
        <v>0.99561051468437156</v>
      </c>
      <c r="E102" s="15">
        <f t="shared" si="9"/>
        <v>0.12640629512026721</v>
      </c>
      <c r="F102" s="15">
        <f>+ACOS(-TAN(Cálculos!$M$18)*TAN(Cálculos!E102))</f>
        <v>1.5137367482438064</v>
      </c>
      <c r="G102" s="6">
        <f t="shared" si="10"/>
        <v>11.56409692909698</v>
      </c>
      <c r="H102" s="7">
        <f>2/15*ACOS((SIN((-6)*2*PI()/360)-SIN(Cálculos!$M$18)*SIN(E102))/(COS(Cálculos!$M$18)*COS(E102)))*360/(2*PI())</f>
        <v>12.446883901757364</v>
      </c>
      <c r="I102" s="6">
        <f>(24*60/PI()*D102*Cálculos!$M$20*(F102*SIN(E102)*SIN(Cálculos!$M$18)+COS(E102)*COS(Cálculos!$M$18)*SIN(F102)))*$H$1</f>
        <v>357.42248397936959</v>
      </c>
    </row>
    <row r="103" spans="1:9" x14ac:dyDescent="0.25">
      <c r="A103" s="1">
        <v>4</v>
      </c>
      <c r="B103" s="1">
        <v>10</v>
      </c>
      <c r="C103" s="1">
        <f t="shared" si="7"/>
        <v>100</v>
      </c>
      <c r="D103" s="15">
        <f t="shared" si="8"/>
        <v>0.99504817185462646</v>
      </c>
      <c r="E103" s="15">
        <f t="shared" si="9"/>
        <v>0.13308315174237367</v>
      </c>
      <c r="F103" s="15">
        <f>+ACOS(-TAN(Cálculos!$M$18)*TAN(Cálculos!E103))</f>
        <v>1.5106842641239948</v>
      </c>
      <c r="G103" s="6">
        <f t="shared" si="10"/>
        <v>11.540777668150858</v>
      </c>
      <c r="H103" s="7">
        <f>2/15*ACOS((SIN((-6)*2*PI()/360)-SIN(Cálculos!$M$18)*SIN(E103))/(COS(Cálculos!$M$18)*COS(E103)))*360/(2*PI())</f>
        <v>12.424336981534617</v>
      </c>
      <c r="I103" s="6">
        <f>(24*60/PI()*D103*Cálculos!$M$20*(F103*SIN(E103)*SIN(Cálculos!$M$18)+COS(E103)*COS(Cálculos!$M$18)*SIN(F103)))*$H$1</f>
        <v>355.10626317907003</v>
      </c>
    </row>
    <row r="104" spans="1:9" x14ac:dyDescent="0.25">
      <c r="A104" s="1">
        <v>4</v>
      </c>
      <c r="B104" s="1">
        <v>11</v>
      </c>
      <c r="C104" s="1">
        <f t="shared" si="7"/>
        <v>101</v>
      </c>
      <c r="D104" s="15">
        <f t="shared" si="8"/>
        <v>0.99448729635843003</v>
      </c>
      <c r="E104" s="15">
        <f t="shared" si="9"/>
        <v>0.13972057295444912</v>
      </c>
      <c r="F104" s="15">
        <f>+ACOS(-TAN(Cálculos!$M$18)*TAN(Cálculos!E104))</f>
        <v>1.5076438383713886</v>
      </c>
      <c r="G104" s="6">
        <f t="shared" si="10"/>
        <v>11.517550526344563</v>
      </c>
      <c r="H104" s="7">
        <f>2/15*ACOS((SIN((-6)*2*PI()/360)-SIN(Cálculos!$M$18)*SIN(E104))/(COS(Cálculos!$M$18)*COS(E104)))*360/(2*PI())</f>
        <v>12.401926032099883</v>
      </c>
      <c r="I104" s="6">
        <f>(24*60/PI()*D104*Cálculos!$M$20*(F104*SIN(E104)*SIN(Cálculos!$M$18)+COS(E104)*COS(Cálculos!$M$18)*SIN(F104)))*$H$1</f>
        <v>352.79336395082544</v>
      </c>
    </row>
    <row r="105" spans="1:9" x14ac:dyDescent="0.25">
      <c r="A105" s="1">
        <v>4</v>
      </c>
      <c r="B105" s="1">
        <v>12</v>
      </c>
      <c r="C105" s="1">
        <f t="shared" si="7"/>
        <v>102</v>
      </c>
      <c r="D105" s="15">
        <f t="shared" si="8"/>
        <v>0.99392805439529652</v>
      </c>
      <c r="E105" s="15">
        <f t="shared" si="9"/>
        <v>0.14631659194534127</v>
      </c>
      <c r="F105" s="15">
        <f>+ACOS(-TAN(Cálculos!$M$18)*TAN(Cálculos!E105))</f>
        <v>1.5046161690480342</v>
      </c>
      <c r="G105" s="6">
        <f t="shared" si="10"/>
        <v>11.494420836479302</v>
      </c>
      <c r="H105" s="7">
        <f>2/15*ACOS((SIN((-6)*2*PI()/360)-SIN(Cálculos!$M$18)*SIN(E105))/(COS(Cálculos!$M$18)*COS(E105)))*360/(2*PI())</f>
        <v>12.379655490287814</v>
      </c>
      <c r="I105" s="6">
        <f>(24*60/PI()*D105*Cálculos!$M$20*(F105*SIN(E105)*SIN(Cálculos!$M$18)+COS(E105)*COS(Cálculos!$M$18)*SIN(F105)))*$H$1</f>
        <v>350.48478282153241</v>
      </c>
    </row>
    <row r="106" spans="1:9" x14ac:dyDescent="0.25">
      <c r="A106" s="1">
        <v>4</v>
      </c>
      <c r="B106" s="1">
        <v>13</v>
      </c>
      <c r="C106" s="1">
        <f t="shared" si="7"/>
        <v>103</v>
      </c>
      <c r="D106" s="15">
        <f t="shared" si="8"/>
        <v>0.99337061168068908</v>
      </c>
      <c r="E106" s="15">
        <f t="shared" si="9"/>
        <v>0.1528692541722694</v>
      </c>
      <c r="F106" s="15">
        <f>+ACOS(-TAN(Cálculos!$M$18)*TAN(Cálculos!E106))</f>
        <v>1.5016019643650476</v>
      </c>
      <c r="G106" s="6">
        <f t="shared" si="10"/>
        <v>11.471394008889474</v>
      </c>
      <c r="H106" s="7">
        <f>2/15*ACOS((SIN((-6)*2*PI()/360)-SIN(Cálculos!$M$18)*SIN(E106))/(COS(Cálculos!$M$18)*COS(E106)))*360/(2*PI())</f>
        <v>12.357529826974186</v>
      </c>
      <c r="I106" s="6">
        <f>(24*60/PI()*D106*Cálculos!$M$20*(F106*SIN(E106)*SIN(Cálculos!$M$18)+COS(E106)*COS(Cálculos!$M$18)*SIN(F106)))*$H$1</f>
        <v>348.18151854406443</v>
      </c>
    </row>
    <row r="107" spans="1:9" x14ac:dyDescent="0.25">
      <c r="A107" s="1">
        <v>4</v>
      </c>
      <c r="B107" s="1">
        <v>14</v>
      </c>
      <c r="C107" s="1">
        <f t="shared" si="7"/>
        <v>104</v>
      </c>
      <c r="D107" s="15">
        <f t="shared" si="8"/>
        <v>0.99281513339691441</v>
      </c>
      <c r="E107" s="15">
        <f t="shared" si="9"/>
        <v>0.15937661793999749</v>
      </c>
      <c r="F107" s="15">
        <f>+ACOS(-TAN(Cálculos!$M$18)*TAN(Cálculos!E107))</f>
        <v>1.4986019429957509</v>
      </c>
      <c r="G107" s="6">
        <f t="shared" si="10"/>
        <v>11.448475533834841</v>
      </c>
      <c r="H107" s="7">
        <f>2/15*ACOS((SIN((-6)*2*PI()/360)-SIN(Cálculos!$M$18)*SIN(E107))/(COS(Cálculos!$M$18)*COS(E107)))*360/(2*PI())</f>
        <v>12.335553549564011</v>
      </c>
      <c r="I107" s="6">
        <f>(24*60/PI()*D107*Cálculos!$M$20*(F107*SIN(E107)*SIN(Cálculos!$M$18)+COS(E107)*COS(Cálculos!$M$18)*SIN(F107)))*$H$1</f>
        <v>345.88457126233516</v>
      </c>
    </row>
    <row r="108" spans="1:9" x14ac:dyDescent="0.25">
      <c r="A108" s="1">
        <v>4</v>
      </c>
      <c r="B108" s="1">
        <v>15</v>
      </c>
      <c r="C108" s="1">
        <f t="shared" si="7"/>
        <v>105</v>
      </c>
      <c r="D108" s="15">
        <f t="shared" si="8"/>
        <v>0.99226178414417643</v>
      </c>
      <c r="E108" s="15">
        <f t="shared" si="9"/>
        <v>0.16583675497620093</v>
      </c>
      <c r="F108" s="15">
        <f>+ACOS(-TAN(Cálculos!$M$18)*TAN(Cálculos!E108))</f>
        <v>1.4956168343605725</v>
      </c>
      <c r="G108" s="6">
        <f t="shared" si="10"/>
        <v>11.425670983677005</v>
      </c>
      <c r="H108" s="7">
        <f>2/15*ACOS((SIN((-6)*2*PI()/360)-SIN(Cálculos!$M$18)*SIN(E108))/(COS(Cálculos!$M$18)*COS(E108)))*360/(2*PI())</f>
        <v>12.313731204290862</v>
      </c>
      <c r="I108" s="6">
        <f>(24*60/PI()*D108*Cálculos!$M$20*(F108*SIN(E108)*SIN(Cálculos!$M$18)+COS(E108)*COS(Cálculos!$M$18)*SIN(F108)))*$H$1</f>
        <v>343.59494168082654</v>
      </c>
    </row>
    <row r="109" spans="1:9" x14ac:dyDescent="0.25">
      <c r="A109" s="1">
        <v>4</v>
      </c>
      <c r="B109" s="1">
        <v>16</v>
      </c>
      <c r="C109" s="1">
        <f t="shared" si="7"/>
        <v>106</v>
      </c>
      <c r="D109" s="15">
        <f t="shared" si="8"/>
        <v>0.99171072789180092</v>
      </c>
      <c r="E109" s="15">
        <f t="shared" si="9"/>
        <v>0.17224775100285453</v>
      </c>
      <c r="F109" s="15">
        <f>+ACOS(-TAN(Cálculos!$M$18)*TAN(Cálculos!E109))</f>
        <v>1.4926473788821968</v>
      </c>
      <c r="G109" s="6">
        <f t="shared" si="10"/>
        <v>11.402986014828615</v>
      </c>
      <c r="H109" s="7">
        <f>2/15*ACOS((SIN((-6)*2*PI()/360)-SIN(Cálculos!$M$18)*SIN(E109))/(COS(Cálculos!$M$18)*COS(E109)))*360/(2*PI())</f>
        <v>12.292067378319581</v>
      </c>
      <c r="I109" s="6">
        <f>(24*60/PI()*D109*Cálculos!$M$20*(F109*SIN(E109)*SIN(Cálculos!$M$18)+COS(E109)*COS(Cálculos!$M$18)*SIN(F109)))*$H$1</f>
        <v>341.31363023999933</v>
      </c>
    </row>
    <row r="110" spans="1:9" x14ac:dyDescent="0.25">
      <c r="A110" s="1">
        <v>4</v>
      </c>
      <c r="B110" s="1">
        <v>17</v>
      </c>
      <c r="C110" s="1">
        <f t="shared" si="7"/>
        <v>107</v>
      </c>
      <c r="D110" s="15">
        <f t="shared" si="8"/>
        <v>0.99116212792964831</v>
      </c>
      <c r="E110" s="15">
        <f t="shared" si="9"/>
        <v>0.17860770630347506</v>
      </c>
      <c r="F110" s="15">
        <f>+ACOS(-TAN(Cálculos!$M$18)*TAN(Cálculos!E110))</f>
        <v>1.4896943282094344</v>
      </c>
      <c r="G110" s="6">
        <f t="shared" si="10"/>
        <v>11.380426369463605</v>
      </c>
      <c r="H110" s="7">
        <f>2/15*ACOS((SIN((-6)*2*PI()/360)-SIN(Cálculos!$M$18)*SIN(E110))/(COS(Cálculos!$M$18)*COS(E110)))*360/(2*PI())</f>
        <v>12.270566701644494</v>
      </c>
      <c r="I110" s="6">
        <f>(24*60/PI()*D110*Cálculos!$M$20*(F110*SIN(E110)*SIN(Cálculos!$M$18)+COS(E110)*COS(Cálculos!$M$18)*SIN(F110)))*$H$1</f>
        <v>339.041636298968</v>
      </c>
    </row>
    <row r="111" spans="1:9" x14ac:dyDescent="0.25">
      <c r="A111" s="1">
        <v>4</v>
      </c>
      <c r="B111" s="1">
        <v>18</v>
      </c>
      <c r="C111" s="1">
        <f t="shared" si="7"/>
        <v>108</v>
      </c>
      <c r="D111" s="15">
        <f t="shared" si="8"/>
        <v>0.99061614681972687</v>
      </c>
      <c r="E111" s="15">
        <f t="shared" si="9"/>
        <v>0.18491473628604796</v>
      </c>
      <c r="F111" s="15">
        <f>+ACOS(-TAN(Cálculos!$M$18)*TAN(Cálculos!E111))</f>
        <v>1.4867584454082894</v>
      </c>
      <c r="G111" s="6">
        <f t="shared" si="10"/>
        <v>11.357997876976849</v>
      </c>
      <c r="H111" s="7">
        <f>2/15*ACOS((SIN((-6)*2*PI()/360)-SIN(Cálculos!$M$18)*SIN(E111))/(COS(Cálculos!$M$18)*COS(E111)))*360/(2*PI())</f>
        <v>12.249233848775463</v>
      </c>
      <c r="I111" s="6">
        <f>(24*60/PI()*D111*Cálculos!$M$20*(F111*SIN(E111)*SIN(Cálculos!$M$18)+COS(E111)*COS(Cálculos!$M$18)*SIN(F111)))*$H$1</f>
        <v>336.7799573267842</v>
      </c>
    </row>
    <row r="112" spans="1:9" x14ac:dyDescent="0.25">
      <c r="A112" s="1">
        <v>4</v>
      </c>
      <c r="B112" s="1">
        <v>19</v>
      </c>
      <c r="C112" s="1">
        <f t="shared" si="7"/>
        <v>109</v>
      </c>
      <c r="D112" s="15">
        <f t="shared" si="8"/>
        <v>0.99007294634802301</v>
      </c>
      <c r="E112" s="15">
        <f t="shared" si="9"/>
        <v>0.19116697204147237</v>
      </c>
      <c r="F112" s="15">
        <f>+ACOS(-TAN(Cálculos!$M$18)*TAN(Cálculos!E112))</f>
        <v>1.4838405051186931</v>
      </c>
      <c r="G112" s="6">
        <f t="shared" si="10"/>
        <v>11.335706455181512</v>
      </c>
      <c r="H112" s="7">
        <f>2/15*ACOS((SIN((-6)*2*PI()/360)-SIN(Cálculos!$M$18)*SIN(E112))/(COS(Cálculos!$M$18)*COS(E112)))*360/(2*PI())</f>
        <v>12.228073540204011</v>
      </c>
      <c r="I112" s="6">
        <f>(24*60/PI()*D112*Cálculos!$M$20*(F112*SIN(E112)*SIN(Cálculos!$M$18)+COS(E112)*COS(Cálculos!$M$18)*SIN(F112)))*$H$1</f>
        <v>334.52958810363162</v>
      </c>
    </row>
    <row r="113" spans="1:9" x14ac:dyDescent="0.25">
      <c r="A113" s="1">
        <v>4</v>
      </c>
      <c r="B113" s="1">
        <v>20</v>
      </c>
      <c r="C113" s="1">
        <f t="shared" si="7"/>
        <v>110</v>
      </c>
      <c r="D113" s="15">
        <f t="shared" si="8"/>
        <v>0.98953268747655954</v>
      </c>
      <c r="E113" s="15">
        <f t="shared" si="9"/>
        <v>0.19736256089735976</v>
      </c>
      <c r="F113" s="15">
        <f>+ACOS(-TAN(Cálculos!$M$18)*TAN(Cálculos!E113))</f>
        <v>1.4809412936753885</v>
      </c>
      <c r="G113" s="6">
        <f t="shared" si="10"/>
        <v>11.313558111232528</v>
      </c>
      <c r="H113" s="7">
        <f>2/15*ACOS((SIN((-6)*2*PI()/360)-SIN(Cálculos!$M$18)*SIN(E113))/(COS(Cálculos!$M$18)*COS(E113)))*360/(2*PI())</f>
        <v>12.207090543642121</v>
      </c>
      <c r="I113" s="6">
        <f>(24*60/PI()*D113*Cálculos!$M$20*(F113*SIN(E113)*SIN(Cálculos!$M$18)+COS(E113)*COS(Cálculos!$M$18)*SIN(F113)))*$H$1</f>
        <v>332.29151993318942</v>
      </c>
    </row>
    <row r="114" spans="1:9" x14ac:dyDescent="0.25">
      <c r="A114" s="1">
        <v>4</v>
      </c>
      <c r="B114" s="1">
        <v>21</v>
      </c>
      <c r="C114" s="1">
        <f t="shared" si="7"/>
        <v>111</v>
      </c>
      <c r="D114" s="15">
        <f t="shared" si="8"/>
        <v>0.98899553029569987</v>
      </c>
      <c r="E114" s="15">
        <f t="shared" si="9"/>
        <v>0.20349966696702032</v>
      </c>
      <c r="F114" s="15">
        <f>+ACOS(-TAN(Cálculos!$M$18)*TAN(Cálculos!E114))</f>
        <v>1.478061609191454</v>
      </c>
      <c r="G114" s="6">
        <f t="shared" si="10"/>
        <v>11.291558942264695</v>
      </c>
      <c r="H114" s="7">
        <f>2/15*ACOS((SIN((-6)*2*PI()/360)-SIN(Cálculos!$M$18)*SIN(E114))/(COS(Cálculos!$M$18)*COS(E114)))*360/(2*PI())</f>
        <v>12.186289675026133</v>
      </c>
      <c r="I114" s="6">
        <f>(24*60/PI()*D114*Cálculos!$M$20*(F114*SIN(E114)*SIN(Cálculos!$M$18)+COS(E114)*COS(Cálculos!$M$18)*SIN(F114)))*$H$1</f>
        <v>330.06673986737434</v>
      </c>
    </row>
    <row r="115" spans="1:9" x14ac:dyDescent="0.25">
      <c r="A115" s="1">
        <v>4</v>
      </c>
      <c r="B115" s="1">
        <v>22</v>
      </c>
      <c r="C115" s="1">
        <f t="shared" si="7"/>
        <v>112</v>
      </c>
      <c r="D115" s="15">
        <f t="shared" si="8"/>
        <v>0.9884616339767095</v>
      </c>
      <c r="E115" s="15">
        <f t="shared" si="9"/>
        <v>0.2095764716934761</v>
      </c>
      <c r="F115" s="15">
        <f>+ACOS(-TAN(Cálculos!$M$18)*TAN(Cálculos!E115))</f>
        <v>1.4752022616029787</v>
      </c>
      <c r="G115" s="6">
        <f t="shared" si="10"/>
        <v>11.269715135733954</v>
      </c>
      <c r="H115" s="7">
        <f>2/15*ACOS((SIN((-6)*2*PI()/360)-SIN(Cálculos!$M$18)*SIN(E115))/(COS(Cálculos!$M$18)*COS(E115)))*360/(2*PI())</f>
        <v>12.165675799278651</v>
      </c>
      <c r="I115" s="6">
        <f>(24*60/PI()*D115*Cálculos!$M$20*(F115*SIN(E115)*SIN(Cálculos!$M$18)+COS(E115)*COS(Cálculos!$M$18)*SIN(F115)))*$H$1</f>
        <v>327.85622994462284</v>
      </c>
    </row>
    <row r="116" spans="1:9" x14ac:dyDescent="0.25">
      <c r="A116" s="1">
        <v>4</v>
      </c>
      <c r="B116" s="1">
        <v>23</v>
      </c>
      <c r="C116" s="1">
        <f t="shared" si="7"/>
        <v>113</v>
      </c>
      <c r="D116" s="15">
        <f t="shared" si="8"/>
        <v>0.98793115672459009</v>
      </c>
      <c r="E116" s="15">
        <f t="shared" si="9"/>
        <v>0.21559117438833836</v>
      </c>
      <c r="F116" s="15">
        <f>+ACOS(-TAN(Cálculos!$M$18)*TAN(Cálculos!E116))</f>
        <v>1.4723640726734222</v>
      </c>
      <c r="G116" s="6">
        <f t="shared" si="10"/>
        <v>11.24803296945071</v>
      </c>
      <c r="H116" s="7">
        <f>2/15*ACOS((SIN((-6)*2*PI()/360)-SIN(Cálculos!$M$18)*SIN(E116))/(COS(Cálculos!$M$18)*COS(E116)))*360/(2*PI())</f>
        <v>12.14525383082136</v>
      </c>
      <c r="I116" s="6">
        <f>(24*60/PI()*D116*Cálculos!$M$20*(F116*SIN(E116)*SIN(Cálculos!$M$18)+COS(E116)*COS(Cálculos!$M$18)*SIN(F116)))*$H$1</f>
        <v>325.66096644281606</v>
      </c>
    </row>
    <row r="117" spans="1:9" x14ac:dyDescent="0.25">
      <c r="A117" s="1">
        <v>4</v>
      </c>
      <c r="B117" s="1">
        <v>24</v>
      </c>
      <c r="C117" s="1">
        <f t="shared" si="7"/>
        <v>114</v>
      </c>
      <c r="D117" s="15">
        <f t="shared" si="8"/>
        <v>0.98740425573120028</v>
      </c>
      <c r="E117" s="15">
        <f t="shared" si="9"/>
        <v>0.22154199276539069</v>
      </c>
      <c r="F117" s="15">
        <f>+ACOS(-TAN(Cálculos!$M$18)*TAN(Cálculos!E117))</f>
        <v>1.469547875956227</v>
      </c>
      <c r="G117" s="6">
        <f t="shared" si="10"/>
        <v>11.226518811294191</v>
      </c>
      <c r="H117" s="7">
        <f>2/15*ACOS((SIN((-6)*2*PI()/360)-SIN(Cálculos!$M$18)*SIN(E117))/(COS(Cálculos!$M$18)*COS(E117)))*360/(2*PI())</f>
        <v>12.12502873383198</v>
      </c>
      <c r="I117" s="6">
        <f>(24*60/PI()*D117*Cálculos!$M$20*(F117*SIN(E117)*SIN(Cálculos!$M$18)+COS(E117)*COS(Cálculos!$M$18)*SIN(F117)))*$H$1</f>
        <v>323.48191914790311</v>
      </c>
    </row>
    <row r="118" spans="1:9" x14ac:dyDescent="0.25">
      <c r="A118" s="1">
        <v>4</v>
      </c>
      <c r="B118" s="1">
        <v>25</v>
      </c>
      <c r="C118" s="1">
        <f t="shared" si="7"/>
        <v>115</v>
      </c>
      <c r="D118" s="15">
        <f t="shared" si="8"/>
        <v>0.98688108712867562</v>
      </c>
      <c r="E118" s="15">
        <f t="shared" si="9"/>
        <v>0.22742716346871891</v>
      </c>
      <c r="F118" s="15">
        <f>+ACOS(-TAN(Cálculos!$M$18)*TAN(Cálculos!E118))</f>
        <v>1.4667545167142875</v>
      </c>
      <c r="G118" s="6">
        <f t="shared" si="10"/>
        <v>11.205179118597259</v>
      </c>
      <c r="H118" s="7">
        <f>2/15*ACOS((SIN((-6)*2*PI()/360)-SIN(Cálculos!$M$18)*SIN(E118))/(COS(Cálculos!$M$18)*COS(E118)))*360/(2*PI())</f>
        <v>12.105005522238848</v>
      </c>
      <c r="I118" s="6">
        <f>(24*60/PI()*D118*Cálculos!$M$20*(F118*SIN(E118)*SIN(Cálculos!$M$18)+COS(E118)*COS(Cálculos!$M$18)*SIN(F118)))*$H$1</f>
        <v>321.32005063921105</v>
      </c>
    </row>
    <row r="119" spans="1:9" x14ac:dyDescent="0.25">
      <c r="A119" s="1">
        <v>4</v>
      </c>
      <c r="B119" s="1">
        <v>26</v>
      </c>
      <c r="C119" s="1">
        <f t="shared" si="7"/>
        <v>116</v>
      </c>
      <c r="D119" s="15">
        <f t="shared" si="8"/>
        <v>0.98636180594316414</v>
      </c>
      <c r="E119" s="15">
        <f t="shared" si="9"/>
        <v>0.23324494259523115</v>
      </c>
      <c r="F119" s="15">
        <f>+ACOS(-TAN(Cálculos!$M$18)*TAN(Cálculos!E119))</f>
        <v>1.4639848517949294</v>
      </c>
      <c r="G119" s="6">
        <f t="shared" si="10"/>
        <v>11.184020437191304</v>
      </c>
      <c r="H119" s="7">
        <f>2/15*ACOS((SIN((-6)*2*PI()/360)-SIN(Cálculos!$M$18)*SIN(E119))/(COS(Cálculos!$M$18)*COS(E119)))*360/(2*PI())</f>
        <v>12.085189259446922</v>
      </c>
      <c r="I119" s="6">
        <f>(24*60/PI()*D119*Cálculos!$M$20*(F119*SIN(E119)*SIN(Cálculos!$M$18)+COS(E119)*COS(Cálculos!$M$18)*SIN(F119)))*$H$1</f>
        <v>319.17631559237805</v>
      </c>
    </row>
    <row r="120" spans="1:9" x14ac:dyDescent="0.25">
      <c r="A120" s="1">
        <v>4</v>
      </c>
      <c r="B120" s="1">
        <v>27</v>
      </c>
      <c r="C120" s="1">
        <f t="shared" si="7"/>
        <v>117</v>
      </c>
      <c r="D120" s="15">
        <f t="shared" si="8"/>
        <v>0.9858465660488881</v>
      </c>
      <c r="E120" s="15">
        <f t="shared" si="9"/>
        <v>0.23899360621141433</v>
      </c>
      <c r="F120" s="15">
        <f>+ACOS(-TAN(Cálculos!$M$18)*TAN(Cálculos!E120))</f>
        <v>1.4612397494591094</v>
      </c>
      <c r="G120" s="6">
        <f t="shared" si="10"/>
        <v>11.163049400101439</v>
      </c>
      <c r="H120" s="7">
        <f>2/15*ACOS((SIN((-6)*2*PI()/360)-SIN(Cálculos!$M$18)*SIN(E120))/(COS(Cálculos!$M$18)*COS(E120)))*360/(2*PI())</f>
        <v>12.065585057789429</v>
      </c>
      <c r="I120" s="6">
        <f>(24*60/PI()*D120*Cálculos!$M$20*(F120*SIN(E120)*SIN(Cálculos!$M$18)+COS(E120)*COS(Cálculos!$M$18)*SIN(F120)))*$H$1</f>
        <v>317.05166010077915</v>
      </c>
    </row>
    <row r="121" spans="1:9" x14ac:dyDescent="0.25">
      <c r="A121" s="1">
        <v>4</v>
      </c>
      <c r="B121" s="1">
        <v>28</v>
      </c>
      <c r="C121" s="1">
        <f t="shared" si="7"/>
        <v>118</v>
      </c>
      <c r="D121" s="15">
        <f t="shared" si="8"/>
        <v>0.98533552012254777</v>
      </c>
      <c r="E121" s="15">
        <f t="shared" si="9"/>
        <v>0.2446714508641725</v>
      </c>
      <c r="F121" s="15">
        <f>+ACOS(-TAN(Cálculos!$M$18)*TAN(Cálculos!E121))</f>
        <v>1.4585200891636063</v>
      </c>
      <c r="G121" s="6">
        <f t="shared" si="10"/>
        <v>11.142272725882556</v>
      </c>
      <c r="H121" s="7">
        <f>2/15*ACOS((SIN((-6)*2*PI()/360)-SIN(Cálculos!$M$18)*SIN(E121))/(COS(Cálculos!$M$18)*COS(E121)))*360/(2*PI())</f>
        <v>12.046198077699669</v>
      </c>
      <c r="I121" s="6">
        <f>(24*60/PI()*D121*Cálculos!$M$20*(F121*SIN(E121)*SIN(Cálculos!$M$18)+COS(E121)*COS(Cálculos!$M$18)*SIN(F121)))*$H$1</f>
        <v>314.94702101625109</v>
      </c>
    </row>
    <row r="122" spans="1:9" x14ac:dyDescent="0.25">
      <c r="A122" s="1">
        <v>4</v>
      </c>
      <c r="B122" s="1">
        <v>29</v>
      </c>
      <c r="C122" s="1">
        <f t="shared" si="7"/>
        <v>119</v>
      </c>
      <c r="D122" s="15">
        <f t="shared" si="8"/>
        <v>0.98482881959808055</v>
      </c>
      <c r="E122" s="15">
        <f t="shared" si="9"/>
        <v>0.25027679408559728</v>
      </c>
      <c r="F122" s="15">
        <f>+ACOS(-TAN(Cálculos!$M$18)*TAN(Cálculos!E122))</f>
        <v>1.4558267612950593</v>
      </c>
      <c r="G122" s="6">
        <f t="shared" si="10"/>
        <v>11.121697216587526</v>
      </c>
      <c r="H122" s="7">
        <f>2/15*ACOS((SIN((-6)*2*PI()/360)-SIN(Cálculos!$M$18)*SIN(E122))/(COS(Cálculos!$M$18)*COS(E122)))*360/(2*PI())</f>
        <v>12.02703352659805</v>
      </c>
      <c r="I122" s="6">
        <f>(24*60/PI()*D122*Cálculos!$M$20*(F122*SIN(E122)*SIN(Cálculos!$M$18)+COS(E122)*COS(Cálculos!$M$18)*SIN(F122)))*$H$1</f>
        <v>312.86332530986033</v>
      </c>
    </row>
    <row r="123" spans="1:9" x14ac:dyDescent="0.25">
      <c r="A123" s="1">
        <v>4</v>
      </c>
      <c r="B123" s="1">
        <v>30</v>
      </c>
      <c r="C123" s="1">
        <f t="shared" si="7"/>
        <v>120</v>
      </c>
      <c r="D123" s="15">
        <f t="shared" si="8"/>
        <v>0.98432661462178739</v>
      </c>
      <c r="E123" s="15">
        <f t="shared" si="9"/>
        <v>0.25580797489151891</v>
      </c>
      <c r="F123" s="15">
        <f>+ACOS(-TAN(Cálculos!$M$18)*TAN(Cálculos!E123))</f>
        <v>1.453160666854779</v>
      </c>
      <c r="G123" s="6">
        <f t="shared" si="10"/>
        <v>11.101329755359346</v>
      </c>
      <c r="H123" s="7">
        <f>2/15*ACOS((SIN((-6)*2*PI()/360)-SIN(Cálculos!$M$18)*SIN(E123))/(COS(Cálculos!$M$18)*COS(E123)))*360/(2*PI())</f>
        <v>12.008096657489906</v>
      </c>
      <c r="I123" s="6">
        <f>(24*60/PI()*D123*Cálculos!$M$20*(F123*SIN(E123)*SIN(Cálculos!$M$18)+COS(E123)*COS(Cálculos!$M$18)*SIN(F123)))*$H$1</f>
        <v>310.80148945338794</v>
      </c>
    </row>
    <row r="124" spans="1:9" x14ac:dyDescent="0.25">
      <c r="A124" s="1">
        <v>5</v>
      </c>
      <c r="B124" s="1">
        <v>1</v>
      </c>
      <c r="C124" s="1">
        <f t="shared" si="7"/>
        <v>121</v>
      </c>
      <c r="D124" s="15">
        <f t="shared" si="8"/>
        <v>0.98382905400784104</v>
      </c>
      <c r="E124" s="15">
        <f t="shared" si="9"/>
        <v>0.26126335427369202</v>
      </c>
      <c r="F124" s="15">
        <f>+ACOS(-TAN(Cálculos!$M$18)*TAN(Cálculos!E124))</f>
        <v>1.4505227170933661</v>
      </c>
      <c r="G124" s="6">
        <f t="shared" si="10"/>
        <v>11.081177303639812</v>
      </c>
      <c r="H124" s="7">
        <f>2/15*ACOS((SIN((-6)*2*PI()/360)-SIN(Cálculos!$M$18)*SIN(E124))/(COS(Cálculos!$M$18)*COS(E124)))*360/(2*PI())</f>
        <v>11.989392767270168</v>
      </c>
      <c r="I124" s="6">
        <f>(24*60/PI()*D124*Cálculos!$M$20*(F124*SIN(E124)*SIN(Cálculos!$M$18)+COS(E124)*COS(Cálculos!$M$18)*SIN(F124)))*$H$1</f>
        <v>308.76241882214106</v>
      </c>
    </row>
    <row r="125" spans="1:9" x14ac:dyDescent="0.25">
      <c r="A125" s="1">
        <v>5</v>
      </c>
      <c r="B125" s="1">
        <v>2</v>
      </c>
      <c r="C125" s="1">
        <f t="shared" si="7"/>
        <v>122</v>
      </c>
      <c r="D125" s="15">
        <f t="shared" si="8"/>
        <v>0.98333628519418981</v>
      </c>
      <c r="E125" s="15">
        <f t="shared" si="9"/>
        <v>0.26664131568546878</v>
      </c>
      <c r="F125" s="15">
        <f>+ACOS(-TAN(Cálculos!$M$18)*TAN(Cálculos!E125))</f>
        <v>1.4479138330942689</v>
      </c>
      <c r="G125" s="6">
        <f t="shared" si="10"/>
        <v>11.06124689798815</v>
      </c>
      <c r="H125" s="7">
        <f>2/15*ACOS((SIN((-6)*2*PI()/360)-SIN(Cálculos!$M$18)*SIN(E125))/(COS(Cálculos!$M$18)*COS(E125)))*360/(2*PI())</f>
        <v>11.970927194731573</v>
      </c>
      <c r="I125" s="6">
        <f>(24*60/PI()*D125*Cálculos!$M$20*(F125*SIN(E125)*SIN(Cálculos!$M$18)+COS(E125)*COS(Cálculos!$M$18)*SIN(F125)))*$H$1</f>
        <v>306.74700711962902</v>
      </c>
    </row>
    <row r="126" spans="1:9" x14ac:dyDescent="0.25">
      <c r="A126" s="1">
        <v>5</v>
      </c>
      <c r="B126" s="1">
        <v>3</v>
      </c>
      <c r="C126" s="1">
        <f t="shared" si="7"/>
        <v>123</v>
      </c>
      <c r="D126" s="15">
        <f t="shared" si="8"/>
        <v>0.98284845419886802</v>
      </c>
      <c r="E126" s="15">
        <f t="shared" si="9"/>
        <v>0.27194026552081696</v>
      </c>
      <c r="F126" s="15">
        <f>+ACOS(-TAN(Cálculos!$M$18)*TAN(Cálculos!E126))</f>
        <v>1.44533494530553</v>
      </c>
      <c r="G126" s="6">
        <f t="shared" si="10"/>
        <v>11.041545646503804</v>
      </c>
      <c r="H126" s="7">
        <f>2/15*ACOS((SIN((-6)*2*PI()/360)-SIN(Cálculos!$M$18)*SIN(E126))/(COS(Cálculos!$M$18)*COS(E126)))*360/(2*PI())</f>
        <v>11.952705318273869</v>
      </c>
      <c r="I126" s="6">
        <f>(24*60/PI()*D126*Cálculos!$M$20*(F126*SIN(E126)*SIN(Cálculos!$M$18)+COS(E126)*COS(Cálculos!$M$18)*SIN(F126)))*$H$1</f>
        <v>304.75613582457441</v>
      </c>
    </row>
    <row r="127" spans="1:9" x14ac:dyDescent="0.25">
      <c r="A127" s="1">
        <v>5</v>
      </c>
      <c r="B127" s="1">
        <v>4</v>
      </c>
      <c r="C127" s="1">
        <f t="shared" si="7"/>
        <v>124</v>
      </c>
      <c r="D127" s="15">
        <f t="shared" si="8"/>
        <v>0.98236570557672775</v>
      </c>
      <c r="E127" s="15">
        <f t="shared" si="9"/>
        <v>0.27715863358653975</v>
      </c>
      <c r="F127" s="15">
        <f>+ACOS(-TAN(Cálculos!$M$18)*TAN(Cálculos!E127))</f>
        <v>1.4427869930190997</v>
      </c>
      <c r="G127" s="6">
        <f t="shared" si="10"/>
        <v>11.022080724848719</v>
      </c>
      <c r="H127" s="7">
        <f>2/15*ACOS((SIN((-6)*2*PI()/360)-SIN(Cálculos!$M$18)*SIN(E127))/(COS(Cálculos!$M$18)*COS(E127)))*360/(2*PI())</f>
        <v>11.934732553311941</v>
      </c>
      <c r="I127" s="6">
        <f>(24*60/PI()*D127*Cálculos!$M$20*(F127*SIN(E127)*SIN(Cálculos!$M$18)+COS(E127)*COS(Cálculos!$M$18)*SIN(F127)))*$H$1</f>
        <v>302.79067366065993</v>
      </c>
    </row>
    <row r="128" spans="1:9" x14ac:dyDescent="0.25">
      <c r="A128" s="1">
        <v>5</v>
      </c>
      <c r="B128" s="1">
        <v>5</v>
      </c>
      <c r="C128" s="1">
        <f t="shared" si="7"/>
        <v>125</v>
      </c>
      <c r="D128" s="15">
        <f t="shared" si="8"/>
        <v>0.98188818237660425</v>
      </c>
      <c r="E128" s="15">
        <f t="shared" si="9"/>
        <v>0.28229487356755767</v>
      </c>
      <c r="F128" s="15">
        <f>+ACOS(-TAN(Cálculos!$M$18)*TAN(Cálculos!E128))</f>
        <v>1.4402709237972326</v>
      </c>
      <c r="G128" s="6">
        <f t="shared" si="10"/>
        <v>11.002859371865286</v>
      </c>
      <c r="H128" s="7">
        <f>2/15*ACOS((SIN((-6)*2*PI()/360)-SIN(Cálculos!$M$18)*SIN(E128))/(COS(Cálculos!$M$18)*COS(E128)))*360/(2*PI())</f>
        <v>11.917014349381878</v>
      </c>
      <c r="I128" s="6">
        <f>(24*60/PI()*D128*Cálculos!$M$20*(F128*SIN(E128)*SIN(Cálculos!$M$18)+COS(E128)*COS(Cálculos!$M$18)*SIN(F128)))*$H$1</f>
        <v>300.85147608934119</v>
      </c>
    </row>
    <row r="129" spans="1:9" x14ac:dyDescent="0.25">
      <c r="A129" s="1">
        <v>5</v>
      </c>
      <c r="B129" s="1">
        <v>6</v>
      </c>
      <c r="C129" s="1">
        <f t="shared" si="7"/>
        <v>126</v>
      </c>
      <c r="D129" s="15">
        <f t="shared" si="8"/>
        <v>0.98141602609892764</v>
      </c>
      <c r="E129" s="15">
        <f t="shared" si="9"/>
        <v>0.28734746348511525</v>
      </c>
      <c r="F129" s="15">
        <f>+ACOS(-TAN(Cálculos!$M$18)*TAN(Cálculos!E129))</f>
        <v>1.4377876928456288</v>
      </c>
      <c r="G129" s="6">
        <f t="shared" si="10"/>
        <v>10.983888884787531</v>
      </c>
      <c r="H129" s="7">
        <f>2/15*ACOS((SIN((-6)*2*PI()/360)-SIN(Cálculos!$M$18)*SIN(E129))/(COS(Cálculos!$M$18)*COS(E129)))*360/(2*PI())</f>
        <v>11.899556186944492</v>
      </c>
      <c r="I129" s="6">
        <f>(24*60/PI()*D129*Cálculos!$M$20*(F129*SIN(E129)*SIN(Cálculos!$M$18)+COS(E129)*COS(Cálculos!$M$18)*SIN(F129)))*$H$1</f>
        <v>298.93938482598423</v>
      </c>
    </row>
    <row r="130" spans="1:9" x14ac:dyDescent="0.25">
      <c r="A130" s="1">
        <v>5</v>
      </c>
      <c r="B130" s="1">
        <v>7</v>
      </c>
      <c r="C130" s="1">
        <f t="shared" si="7"/>
        <v>127</v>
      </c>
      <c r="D130" s="15">
        <f t="shared" si="8"/>
        <v>0.980949376653793</v>
      </c>
      <c r="E130" s="15">
        <f t="shared" si="9"/>
        <v>0.29231490614777594</v>
      </c>
      <c r="F130" s="15">
        <f>+ACOS(-TAN(Cálculos!$M$18)*TAN(Cálculos!E130))</f>
        <v>1.435338262333149</v>
      </c>
      <c r="G130" s="6">
        <f t="shared" si="10"/>
        <v>10.965176614044109</v>
      </c>
      <c r="H130" s="7">
        <f>2/15*ACOS((SIN((-6)*2*PI()/360)-SIN(Cálculos!$M$18)*SIN(E130))/(COS(Cálculos!$M$18)*COS(E130)))*360/(2*PI())</f>
        <v>11.882363573886936</v>
      </c>
      <c r="I130" s="6">
        <f>(24*60/PI()*D130*Cálculos!$M$20*(F130*SIN(E130)*SIN(Cálculos!$M$18)+COS(E130)*COS(Cálculos!$M$18)*SIN(F130)))*$H$1</f>
        <v>297.05522737951935</v>
      </c>
    </row>
    <row r="131" spans="1:9" x14ac:dyDescent="0.25">
      <c r="A131" s="1">
        <v>5</v>
      </c>
      <c r="B131" s="1">
        <v>8</v>
      </c>
      <c r="C131" s="1">
        <f t="shared" si="7"/>
        <v>128</v>
      </c>
      <c r="D131" s="15">
        <f t="shared" si="8"/>
        <v>0.98048837231950192</v>
      </c>
      <c r="E131" s="15">
        <f t="shared" si="9"/>
        <v>0.29719572959507262</v>
      </c>
      <c r="F131" s="15">
        <f>+ACOS(-TAN(Cálculos!$M$18)*TAN(Cálculos!E131))</f>
        <v>1.4329236006580943</v>
      </c>
      <c r="G131" s="6">
        <f t="shared" si="10"/>
        <v>10.946729957653092</v>
      </c>
      <c r="H131" s="7">
        <f>2/15*ACOS((SIN((-6)*2*PI()/360)-SIN(Cálculos!$M$18)*SIN(E131))/(COS(Cálculos!$M$18)*COS(E131)))*360/(2*PI())</f>
        <v>11.865442041723828</v>
      </c>
      <c r="I131" s="6">
        <f>(24*60/PI()*D131*Cálculos!$M$20*(F131*SIN(E131)*SIN(Cálculos!$M$18)+COS(E131)*COS(Cálculos!$M$18)*SIN(F131)))*$H$1</f>
        <v>295.19981661572928</v>
      </c>
    </row>
    <row r="132" spans="1:9" x14ac:dyDescent="0.25">
      <c r="A132" s="1">
        <v>5</v>
      </c>
      <c r="B132" s="1">
        <v>9</v>
      </c>
      <c r="C132" s="1">
        <f t="shared" si="7"/>
        <v>129</v>
      </c>
      <c r="D132" s="15">
        <f t="shared" si="8"/>
        <v>0.98003314970158795</v>
      </c>
      <c r="E132" s="15">
        <f t="shared" si="9"/>
        <v>0.30198848753368118</v>
      </c>
      <c r="F132" s="15">
        <f>+ACOS(-TAN(Cálculos!$M$18)*TAN(Cálculos!E132))</f>
        <v>1.4305446816612308</v>
      </c>
      <c r="G132" s="6">
        <f t="shared" si="10"/>
        <v>10.928556355209924</v>
      </c>
      <c r="H132" s="7">
        <f>2/15*ACOS((SIN((-6)*2*PI()/360)-SIN(Cálculos!$M$18)*SIN(E132))/(COS(Cálculos!$M$18)*COS(E132)))*360/(2*PI())</f>
        <v>11.848797141500297</v>
      </c>
      <c r="I132" s="6">
        <f>(24*60/PI()*D132*Cálculos!$M$20*(F132*SIN(E132)*SIN(Cálculos!$M$18)+COS(E132)*COS(Cálculos!$M$18)*SIN(F132)))*$H$1</f>
        <v>293.37395034422406</v>
      </c>
    </row>
    <row r="133" spans="1:9" x14ac:dyDescent="0.25">
      <c r="A133" s="1">
        <v>5</v>
      </c>
      <c r="B133" s="1">
        <v>10</v>
      </c>
      <c r="C133" s="1">
        <f t="shared" ref="C133:C196" si="11">IF(A133&gt;=3,DATE(,A133,B133)-1,DATE(,A133,B133))</f>
        <v>130</v>
      </c>
      <c r="D133" s="15">
        <f t="shared" si="8"/>
        <v>0.97958384369233742</v>
      </c>
      <c r="E133" s="15">
        <f t="shared" si="9"/>
        <v>0.30669175976598817</v>
      </c>
      <c r="F133" s="15">
        <f>+ACOS(-TAN(Cálculos!$M$18)*TAN(Cálculos!E133))</f>
        <v>1.4282024837859277</v>
      </c>
      <c r="G133" s="6">
        <f t="shared" si="10"/>
        <v>10.910663281471338</v>
      </c>
      <c r="H133" s="7">
        <f>2/15*ACOS((SIN((-6)*2*PI()/360)-SIN(Cálculos!$M$18)*SIN(E133))/(COS(Cálculos!$M$18)*COS(E133)))*360/(2*PI())</f>
        <v>11.832434439400524</v>
      </c>
      <c r="I133" s="6">
        <f>(24*60/PI()*D133*Cálculos!$M$20*(F133*SIN(E133)*SIN(Cálculos!$M$18)+COS(E133)*COS(Cálculos!$M$18)*SIN(F133)))*$H$1</f>
        <v>291.57841092908342</v>
      </c>
    </row>
    <row r="134" spans="1:9" x14ac:dyDescent="0.25">
      <c r="A134" s="1">
        <v>5</v>
      </c>
      <c r="B134" s="1">
        <v>11</v>
      </c>
      <c r="C134" s="1">
        <f t="shared" si="11"/>
        <v>131</v>
      </c>
      <c r="D134" s="15">
        <f t="shared" si="8"/>
        <v>0.97914058743081744</v>
      </c>
      <c r="E134" s="15">
        <f t="shared" si="9"/>
        <v>0.31130415261092631</v>
      </c>
      <c r="F134" s="15">
        <f>+ACOS(-TAN(Cálculos!$M$18)*TAN(Cálculos!E134))</f>
        <v>1.4258979891859755</v>
      </c>
      <c r="G134" s="6">
        <f t="shared" si="10"/>
        <v>10.893058239539613</v>
      </c>
      <c r="H134" s="7">
        <f>2/15*ACOS((SIN((-6)*2*PI()/360)-SIN(Cálculos!$M$18)*SIN(E134))/(COS(Cálculos!$M$18)*COS(E134)))*360/(2*PI())</f>
        <v>11.816359512066104</v>
      </c>
      <c r="I134" s="6">
        <f>(24*60/PI()*D134*Cálculos!$M$20*(F134*SIN(E134)*SIN(Cálculos!$M$18)+COS(E134)*COS(Cálculos!$M$18)*SIN(F134)))*$H$1</f>
        <v>289.81396492308119</v>
      </c>
    </row>
    <row r="135" spans="1:9" x14ac:dyDescent="0.25">
      <c r="A135" s="1">
        <v>5</v>
      </c>
      <c r="B135" s="1">
        <v>12</v>
      </c>
      <c r="C135" s="1">
        <f t="shared" si="11"/>
        <v>132</v>
      </c>
      <c r="D135" s="15">
        <f t="shared" si="8"/>
        <v>0.97870351226342489</v>
      </c>
      <c r="E135" s="15">
        <f t="shared" si="9"/>
        <v>0.31582429931695188</v>
      </c>
      <c r="F135" s="15">
        <f>+ACOS(-TAN(Cálculos!$M$18)*TAN(Cálculos!E135))</f>
        <v>1.4236321827818703</v>
      </c>
      <c r="G135" s="6">
        <f t="shared" si="10"/>
        <v>10.875748753653086</v>
      </c>
      <c r="H135" s="7">
        <f>2/15*ACOS((SIN((-6)*2*PI()/360)-SIN(Cálculos!$M$18)*SIN(E135))/(COS(Cálculos!$M$18)*COS(E135)))*360/(2*PI())</f>
        <v>11.800577941630014</v>
      </c>
      <c r="I135" s="6">
        <f>(24*60/PI()*D135*Cálculos!$M$20*(F135*SIN(E135)*SIN(Cálculos!$M$18)+COS(E135)*COS(Cálculos!$M$18)*SIN(F135)))*$H$1</f>
        <v>288.08136272534171</v>
      </c>
    </row>
    <row r="136" spans="1:9" x14ac:dyDescent="0.25">
      <c r="A136" s="1">
        <v>5</v>
      </c>
      <c r="B136" s="1">
        <v>13</v>
      </c>
      <c r="C136" s="1">
        <f t="shared" si="11"/>
        <v>133</v>
      </c>
      <c r="D136" s="15">
        <f t="shared" si="8"/>
        <v>0.97827274770496442</v>
      </c>
      <c r="E136" s="15">
        <f t="shared" si="9"/>
        <v>0.32025086046704321</v>
      </c>
      <c r="F136" s="15">
        <f>+ACOS(-TAN(Cálculos!$M$18)*TAN(Cálculos!E136))</f>
        <v>1.4214060512665561</v>
      </c>
      <c r="G136" s="6">
        <f t="shared" si="10"/>
        <v>10.858742361590611</v>
      </c>
      <c r="H136" s="7">
        <f>2/15*ACOS((SIN((-6)*2*PI()/360)-SIN(Cálculos!$M$18)*SIN(E136))/(COS(Cálculos!$M$18)*COS(E136)))*360/(2*PI())</f>
        <v>11.785095310472906</v>
      </c>
      <c r="I136" s="6">
        <f>(24*60/PI()*D136*Cálculos!$M$20*(F136*SIN(E136)*SIN(Cálculos!$M$18)+COS(E136)*COS(Cálculos!$M$18)*SIN(F136)))*$H$1</f>
        <v>286.38133826220496</v>
      </c>
    </row>
    <row r="137" spans="1:9" x14ac:dyDescent="0.25">
      <c r="A137" s="1">
        <v>5</v>
      </c>
      <c r="B137" s="1">
        <v>14</v>
      </c>
      <c r="C137" s="1">
        <f t="shared" si="11"/>
        <v>134</v>
      </c>
      <c r="D137" s="15">
        <f t="shared" si="8"/>
        <v>0.97784842140027151</v>
      </c>
      <c r="E137" s="15">
        <f t="shared" si="9"/>
        <v>0.32458252437559854</v>
      </c>
      <c r="F137" s="15">
        <f>+ACOS(-TAN(Cálculos!$M$18)*TAN(Cálculos!E137))</f>
        <v>1.4192205820618569</v>
      </c>
      <c r="G137" s="6">
        <f t="shared" si="10"/>
        <v>10.842046606699267</v>
      </c>
      <c r="H137" s="7">
        <f>2/15*ACOS((SIN((-6)*2*PI()/360)-SIN(Cálculos!$M$18)*SIN(E137))/(COS(Cálculos!$M$18)*COS(E137)))*360/(2*PI())</f>
        <v>11.769917195709596</v>
      </c>
      <c r="I137" s="6">
        <f>(24*60/PI()*D137*Cálculos!$M$20*(F137*SIN(E137)*SIN(Cálculos!$M$18)+COS(E137)*COS(Cálculos!$M$18)*SIN(F137)))*$H$1</f>
        <v>284.71460869102816</v>
      </c>
    </row>
    <row r="138" spans="1:9" x14ac:dyDescent="0.25">
      <c r="A138" s="1">
        <v>5</v>
      </c>
      <c r="B138" s="1">
        <v>15</v>
      </c>
      <c r="C138" s="1">
        <f t="shared" si="11"/>
        <v>135</v>
      </c>
      <c r="D138" s="15">
        <f t="shared" si="8"/>
        <v>0.97743065908638782</v>
      </c>
      <c r="E138" s="15">
        <f t="shared" si="9"/>
        <v>0.3288180074771167</v>
      </c>
      <c r="F138" s="15">
        <f>+ACOS(-TAN(Cálculos!$M$18)*TAN(Cálculos!E138))</f>
        <v>1.4170767622270528</v>
      </c>
      <c r="G138" s="6">
        <f t="shared" si="10"/>
        <v>10.825669029556508</v>
      </c>
      <c r="H138" s="7">
        <f>2/15*ACOS((SIN((-6)*2*PI()/360)-SIN(Cálculos!$M$18)*SIN(E138))/(COS(Cálculos!$M$18)*COS(E138)))*360/(2*PI())</f>
        <v>11.755049163414961</v>
      </c>
      <c r="I138" s="6">
        <f>(24*60/PI()*D138*Cálculos!$M$20*(F138*SIN(E138)*SIN(Cálculos!$M$18)+COS(E138)*COS(Cálculos!$M$18)*SIN(F138)))*$H$1</f>
        <v>283.08187412657151</v>
      </c>
    </row>
    <row r="139" spans="1:9" x14ac:dyDescent="0.25">
      <c r="A139" s="1">
        <v>5</v>
      </c>
      <c r="B139" s="1">
        <v>16</v>
      </c>
      <c r="C139" s="1">
        <f t="shared" si="11"/>
        <v>136</v>
      </c>
      <c r="D139" s="15">
        <f t="shared" si="8"/>
        <v>0.97701958455530324</v>
      </c>
      <c r="E139" s="15">
        <f t="shared" si="9"/>
        <v>0.33295605470654577</v>
      </c>
      <c r="F139" s="15">
        <f>+ACOS(-TAN(Cálculos!$M$18)*TAN(Cálculos!E139))</f>
        <v>1.4149755773212973</v>
      </c>
      <c r="G139" s="6">
        <f t="shared" si="10"/>
        <v>10.809617159279657</v>
      </c>
      <c r="H139" s="7">
        <f>2/15*ACOS((SIN((-6)*2*PI()/360)-SIN(Cálculos!$M$18)*SIN(E139))/(COS(Cálculos!$M$18)*COS(E139)))*360/(2*PI())</f>
        <v>11.740496762599578</v>
      </c>
      <c r="I139" s="6">
        <f>(24*60/PI()*D139*Cálculos!$M$20*(F139*SIN(E139)*SIN(Cálculos!$M$18)+COS(E139)*COS(Cálculos!$M$18)*SIN(F139)))*$H$1</f>
        <v>281.48381738957181</v>
      </c>
    </row>
    <row r="140" spans="1:9" x14ac:dyDescent="0.25">
      <c r="A140" s="1">
        <v>5</v>
      </c>
      <c r="B140" s="1">
        <v>17</v>
      </c>
      <c r="C140" s="1">
        <f t="shared" si="11"/>
        <v>137</v>
      </c>
      <c r="D140" s="15">
        <f t="shared" ref="D140:D203" si="12">1+0.033*COS(2*PI()/365*C140)</f>
        <v>0.97661531961727288</v>
      </c>
      <c r="E140" s="15">
        <f t="shared" ref="E140:E203" si="13">0.409*SIN(2*PI()/365*C140-1.39)</f>
        <v>0.33699543987118497</v>
      </c>
      <c r="F140" s="15">
        <f>+ACOS(-TAN(Cálculos!$M$18)*TAN(Cálculos!E140))</f>
        <v>1.4129180102218153</v>
      </c>
      <c r="G140" s="6">
        <f t="shared" ref="G140:G203" si="14">F140*360/(2*PI())*2/15</f>
        <v>10.793898504497616</v>
      </c>
      <c r="H140" s="7">
        <f>2/15*ACOS((SIN((-6)*2*PI()/360)-SIN(Cálculos!$M$18)*SIN(E140))/(COS(Cálculos!$M$18)*COS(E140)))*360/(2*PI())</f>
        <v>11.726265518946676</v>
      </c>
      <c r="I140" s="6">
        <f>(24*60/PI()*D140*Cálculos!$M$20*(F140*SIN(E140)*SIN(Cálculos!$M$18)+COS(E140)*COS(Cálculos!$M$18)*SIN(F140)))*$H$1</f>
        <v>279.92110377703955</v>
      </c>
    </row>
    <row r="141" spans="1:9" x14ac:dyDescent="0.25">
      <c r="A141" s="1">
        <v>5</v>
      </c>
      <c r="B141" s="1">
        <v>18</v>
      </c>
      <c r="C141" s="1">
        <f t="shared" si="11"/>
        <v>138</v>
      </c>
      <c r="D141" s="15">
        <f t="shared" si="12"/>
        <v>0.9762179840647226</v>
      </c>
      <c r="E141" s="15">
        <f t="shared" si="13"/>
        <v>0.34093496601403311</v>
      </c>
      <c r="F141" s="15">
        <f>+ACOS(-TAN(Cálculos!$M$18)*TAN(Cálculos!E141))</f>
        <v>1.4109050399000667</v>
      </c>
      <c r="G141" s="6">
        <f t="shared" si="14"/>
        <v>10.778520544001445</v>
      </c>
      <c r="H141" s="7">
        <f>2/15*ACOS((SIN((-6)*2*PI()/360)-SIN(Cálculos!$M$18)*SIN(E141))/(COS(Cálculos!$M$18)*COS(E141)))*360/(2*PI())</f>
        <v>11.712360928323248</v>
      </c>
      <c r="I141" s="6">
        <f>(24*60/PI()*D141*Cálculos!$M$20*(F141*SIN(E141)*SIN(Cálculos!$M$18)+COS(E141)*COS(Cálculos!$M$18)*SIN(F141)))*$H$1</f>
        <v>278.39438085376298</v>
      </c>
    </row>
    <row r="142" spans="1:9" x14ac:dyDescent="0.25">
      <c r="A142" s="1">
        <v>5</v>
      </c>
      <c r="B142" s="1">
        <v>19</v>
      </c>
      <c r="C142" s="1">
        <f t="shared" si="11"/>
        <v>139</v>
      </c>
      <c r="D142" s="15">
        <f t="shared" si="12"/>
        <v>0.97582769563675187</v>
      </c>
      <c r="E142" s="15">
        <f t="shared" si="13"/>
        <v>0.34477346576847206</v>
      </c>
      <c r="F142" s="15">
        <f>+ACOS(-TAN(Cálculos!$M$18)*TAN(Cálculos!E142))</f>
        <v>1.4089376401583062</v>
      </c>
      <c r="G142" s="6">
        <f t="shared" si="14"/>
        <v>10.763490717092377</v>
      </c>
      <c r="H142" s="7">
        <f>2/15*ACOS((SIN((-6)*2*PI()/360)-SIN(Cálculos!$M$18)*SIN(E142))/(COS(Cálculos!$M$18)*COS(E142)))*360/(2*PI())</f>
        <v>11.698788450079407</v>
      </c>
      <c r="I142" s="6">
        <f>(24*60/PI()*D142*Cálculos!$M$20*(F142*SIN(E142)*SIN(Cálculos!$M$18)+COS(E142)*COS(Cálculos!$M$18)*SIN(F142)))*$H$1</f>
        <v>276.90427826445142</v>
      </c>
    </row>
    <row r="143" spans="1:9" x14ac:dyDescent="0.25">
      <c r="A143" s="1">
        <v>5</v>
      </c>
      <c r="B143" s="1">
        <v>20</v>
      </c>
      <c r="C143" s="1">
        <f t="shared" si="11"/>
        <v>140</v>
      </c>
      <c r="D143" s="15">
        <f t="shared" si="12"/>
        <v>0.97544456998424511</v>
      </c>
      <c r="E143" s="15">
        <f t="shared" si="13"/>
        <v>0.34850980170418305</v>
      </c>
      <c r="F143" s="15">
        <f>+ACOS(-TAN(Cálculos!$M$18)*TAN(Cálculos!E143))</f>
        <v>1.4070167783292202</v>
      </c>
      <c r="G143" s="6">
        <f t="shared" si="14"/>
        <v>10.748816413647791</v>
      </c>
      <c r="H143" s="7">
        <f>2/15*ACOS((SIN((-6)*2*PI()/360)-SIN(Cálculos!$M$18)*SIN(E143))/(COS(Cálculos!$M$18)*COS(E143)))*360/(2*PI())</f>
        <v>11.685553500151284</v>
      </c>
      <c r="I143" s="6">
        <f>(24*60/PI()*D143*Cálculos!$M$20*(F143*SIN(E143)*SIN(Cálculos!$M$18)+COS(E143)*COS(Cálculos!$M$18)*SIN(F143)))*$H$1</f>
        <v>275.45140756589484</v>
      </c>
    </row>
    <row r="144" spans="1:9" x14ac:dyDescent="0.25">
      <c r="A144" s="1">
        <v>5</v>
      </c>
      <c r="B144" s="1">
        <v>21</v>
      </c>
      <c r="C144" s="1">
        <f t="shared" si="11"/>
        <v>141</v>
      </c>
      <c r="D144" s="15">
        <f t="shared" si="12"/>
        <v>0.97506872063560157</v>
      </c>
      <c r="E144" s="15">
        <f t="shared" si="13"/>
        <v>0.35214286666419159</v>
      </c>
      <c r="F144" s="15">
        <f>+ACOS(-TAN(Cálculos!$M$18)*TAN(Cálculos!E144))</f>
        <v>1.4051434139415651</v>
      </c>
      <c r="G144" s="6">
        <f t="shared" si="14"/>
        <v>10.734504963927424</v>
      </c>
      <c r="H144" s="7">
        <f>2/15*ACOS((SIN((-6)*2*PI()/360)-SIN(Cálculos!$M$18)*SIN(E144))/(COS(Cálculos!$M$18)*COS(E144)))*360/(2*PI())</f>
        <v>11.672661443984016</v>
      </c>
      <c r="I144" s="6">
        <f>(24*60/PI()*D144*Cálculos!$M$20*(F144*SIN(E144)*SIN(Cálculos!$M$18)+COS(E144)*COS(Cálculos!$M$18)*SIN(F144)))*$H$1</f>
        <v>274.03636207847427</v>
      </c>
    </row>
    <row r="145" spans="1:9" x14ac:dyDescent="0.25">
      <c r="A145" s="1">
        <v>5</v>
      </c>
      <c r="B145" s="1">
        <v>22</v>
      </c>
      <c r="C145" s="1">
        <f t="shared" si="11"/>
        <v>142</v>
      </c>
      <c r="D145" s="15">
        <f t="shared" si="12"/>
        <v>0.97470025896309476</v>
      </c>
      <c r="E145" s="15">
        <f t="shared" si="13"/>
        <v>0.35567158409294203</v>
      </c>
      <c r="F145" s="15">
        <f>+ACOS(-TAN(Cálculos!$M$18)*TAN(Cálculos!E145))</f>
        <v>1.4033184973549733</v>
      </c>
      <c r="G145" s="6">
        <f t="shared" si="14"/>
        <v>10.720563628144074</v>
      </c>
      <c r="H145" s="7">
        <f>2/15*ACOS((SIN((-6)*2*PI()/360)-SIN(Cálculos!$M$18)*SIN(E145))/(COS(Cálculos!$M$18)*COS(E145)))*360/(2*PI())</f>
        <v>11.660117589292556</v>
      </c>
      <c r="I145" s="6">
        <f>(24*60/PI()*D145*Cálculos!$M$20*(F145*SIN(E145)*SIN(Cálculos!$M$18)+COS(E145)*COS(Cálculos!$M$18)*SIN(F145)))*$H$1</f>
        <v>272.65971675630902</v>
      </c>
    </row>
    <row r="146" spans="1:9" x14ac:dyDescent="0.25">
      <c r="A146" s="1">
        <v>5</v>
      </c>
      <c r="B146" s="1">
        <v>23</v>
      </c>
      <c r="C146" s="1">
        <f t="shared" si="11"/>
        <v>143</v>
      </c>
      <c r="D146" s="15">
        <f t="shared" si="12"/>
        <v>0.97433929414987031</v>
      </c>
      <c r="E146" s="15">
        <f t="shared" si="13"/>
        <v>0.35909490835530422</v>
      </c>
      <c r="F146" s="15">
        <f>+ACOS(-TAN(Cálculos!$M$18)*TAN(Cálculos!E146))</f>
        <v>1.4015429683673339</v>
      </c>
      <c r="G146" s="6">
        <f t="shared" si="14"/>
        <v>10.706999585824757</v>
      </c>
      <c r="H146" s="7">
        <f>2/15*ACOS((SIN((-6)*2*PI()/360)-SIN(Cálculos!$M$18)*SIN(E146))/(COS(Cálculos!$M$18)*COS(E146)))*360/(2*PI())</f>
        <v>11.647927178679179</v>
      </c>
      <c r="I146" s="6">
        <f>(24*60/PI()*D146*Cálculos!$M$20*(F146*SIN(E146)*SIN(Cálculos!$M$18)+COS(E146)*COS(Cálculos!$M$18)*SIN(F146)))*$H$1</f>
        <v>271.32202807528978</v>
      </c>
    </row>
    <row r="147" spans="1:9" x14ac:dyDescent="0.25">
      <c r="A147" s="1">
        <v>5</v>
      </c>
      <c r="B147" s="1">
        <v>24</v>
      </c>
      <c r="C147" s="1">
        <f t="shared" si="11"/>
        <v>144</v>
      </c>
      <c r="D147" s="15">
        <f t="shared" si="12"/>
        <v>0.97398593315759263</v>
      </c>
      <c r="E147" s="15">
        <f t="shared" si="13"/>
        <v>0.36241182504641783</v>
      </c>
      <c r="F147" s="15">
        <f>+ACOS(-TAN(Cálculos!$M$18)*TAN(Cálculos!E147))</f>
        <v>1.3998177547983808</v>
      </c>
      <c r="G147" s="6">
        <f t="shared" si="14"/>
        <v>10.693819924990127</v>
      </c>
      <c r="H147" s="7">
        <f>2/15*ACOS((SIN((-6)*2*PI()/360)-SIN(Cálculos!$M$18)*SIN(E147))/(COS(Cálculos!$M$18)*COS(E147)))*360/(2*PI())</f>
        <v>11.63609538212774</v>
      </c>
      <c r="I147" s="6">
        <f>(24*60/PI()*D147*Cálculos!$M$20*(F147*SIN(E147)*SIN(Cálculos!$M$18)+COS(E147)*COS(Cálculos!$M$18)*SIN(F147)))*$H$1</f>
        <v>270.02383393820332</v>
      </c>
    </row>
    <row r="148" spans="1:9" x14ac:dyDescent="0.25">
      <c r="A148" s="1">
        <v>5</v>
      </c>
      <c r="B148" s="1">
        <v>25</v>
      </c>
      <c r="C148" s="1">
        <f t="shared" si="11"/>
        <v>145</v>
      </c>
      <c r="D148" s="15">
        <f t="shared" si="12"/>
        <v>0.97364028069474995</v>
      </c>
      <c r="E148" s="15">
        <f t="shared" si="13"/>
        <v>0.36562135129228251</v>
      </c>
      <c r="F148" s="15">
        <f>+ACOS(-TAN(Cálculos!$M$18)*TAN(Cálculos!E148))</f>
        <v>1.3981437710533469</v>
      </c>
      <c r="G148" s="6">
        <f t="shared" si="14"/>
        <v>10.681031631181602</v>
      </c>
      <c r="H148" s="7">
        <f>2/15*ACOS((SIN((-6)*2*PI()/360)-SIN(Cálculos!$M$18)*SIN(E148))/(COS(Cálculos!$M$18)*COS(E148)))*360/(2*PI())</f>
        <v>11.624627289395738</v>
      </c>
      <c r="I148" s="6">
        <f>(24*60/PI()*D148*Cálculos!$M$20*(F148*SIN(E148)*SIN(Cálculos!$M$18)+COS(E148)*COS(Cálculos!$M$18)*SIN(F148)))*$H$1</f>
        <v>268.76565359612374</v>
      </c>
    </row>
    <row r="149" spans="1:9" x14ac:dyDescent="0.25">
      <c r="A149" s="1">
        <v>5</v>
      </c>
      <c r="B149" s="1">
        <v>26</v>
      </c>
      <c r="C149" s="1">
        <f t="shared" si="11"/>
        <v>146</v>
      </c>
      <c r="D149" s="15">
        <f t="shared" si="12"/>
        <v>0.97330243918562676</v>
      </c>
      <c r="E149" s="15">
        <f t="shared" si="13"/>
        <v>0.3687225360410043</v>
      </c>
      <c r="F149" s="15">
        <f>+ACOS(-TAN(Cálculos!$M$18)*TAN(Cálculos!E149))</f>
        <v>1.396521916670751</v>
      </c>
      <c r="G149" s="6">
        <f t="shared" si="14"/>
        <v>10.668641576367262</v>
      </c>
      <c r="H149" s="7">
        <f>2/15*ACOS((SIN((-6)*2*PI()/360)-SIN(Cálculos!$M$18)*SIN(E149))/(COS(Cálculos!$M$18)*COS(E149)))*360/(2*PI())</f>
        <v>11.613527902326311</v>
      </c>
      <c r="I149" s="6">
        <f>(24*60/PI()*D149*Cálculos!$M$20*(F149*SIN(E149)*SIN(Cálculos!$M$18)+COS(E149)*COS(Cálculos!$M$18)*SIN(F149)))*$H$1</f>
        <v>267.54798758521542</v>
      </c>
    </row>
    <row r="150" spans="1:9" x14ac:dyDescent="0.25">
      <c r="A150" s="1">
        <v>5</v>
      </c>
      <c r="B150" s="1">
        <v>27</v>
      </c>
      <c r="C150" s="1">
        <f t="shared" si="11"/>
        <v>147</v>
      </c>
      <c r="D150" s="15">
        <f t="shared" si="12"/>
        <v>0.97297250873995333</v>
      </c>
      <c r="E150" s="15">
        <f t="shared" si="13"/>
        <v>0.37171446034461303</v>
      </c>
      <c r="F150" s="15">
        <f>+ACOS(-TAN(Cálculos!$M$18)*TAN(Cálculos!E150))</f>
        <v>1.3949530748585839</v>
      </c>
      <c r="G150" s="6">
        <f t="shared" si="14"/>
        <v>10.656656507759152</v>
      </c>
      <c r="H150" s="7">
        <f>2/15*ACOS((SIN((-6)*2*PI()/360)-SIN(Cálculos!$M$18)*SIN(E150))/(COS(Cálculos!$M$18)*COS(E150)))*360/(2*PI())</f>
        <v>11.602802127103196</v>
      </c>
      <c r="I150" s="6">
        <f>(24*60/PI()*D150*Cálculos!$M$20*(F150*SIN(E150)*SIN(Cálculos!$M$18)+COS(E150)*COS(Cálculos!$M$18)*SIN(F150)))*$H$1</f>
        <v>266.37131767806255</v>
      </c>
    </row>
    <row r="151" spans="1:9" x14ac:dyDescent="0.25">
      <c r="A151" s="1">
        <v>5</v>
      </c>
      <c r="B151" s="1">
        <v>28</v>
      </c>
      <c r="C151" s="1">
        <f t="shared" si="11"/>
        <v>148</v>
      </c>
      <c r="D151" s="15">
        <f t="shared" si="12"/>
        <v>0.97265058712324137</v>
      </c>
      <c r="E151" s="15">
        <f t="shared" si="13"/>
        <v>0.37459623763136651</v>
      </c>
      <c r="F151" s="15">
        <f>+ACOS(-TAN(Cálculos!$M$18)*TAN(Cálculos!E151))</f>
        <v>1.393438111023342</v>
      </c>
      <c r="G151" s="6">
        <f t="shared" si="14"/>
        <v>10.64508303657591</v>
      </c>
      <c r="H151" s="7">
        <f>2/15*ACOS((SIN((-6)*2*PI()/360)-SIN(Cálculos!$M$18)*SIN(E151))/(COS(Cálculos!$M$18)*COS(E151)))*360/(2*PI())</f>
        <v>11.59245476647253</v>
      </c>
      <c r="I151" s="6">
        <f>(24*60/PI()*D151*Cálculos!$M$20*(F151*SIN(E151)*SIN(Cálculos!$M$18)+COS(E151)*COS(Cálculos!$M$18)*SIN(F151)))*$H$1</f>
        <v>265.23610684861791</v>
      </c>
    </row>
    <row r="152" spans="1:9" x14ac:dyDescent="0.25">
      <c r="A152" s="1">
        <v>5</v>
      </c>
      <c r="B152" s="1">
        <v>29</v>
      </c>
      <c r="C152" s="1">
        <f t="shared" si="11"/>
        <v>149</v>
      </c>
      <c r="D152" s="15">
        <f t="shared" si="12"/>
        <v>0.97233676972781347</v>
      </c>
      <c r="E152" s="15">
        <f t="shared" si="13"/>
        <v>0.37736701396846095</v>
      </c>
      <c r="F152" s="15">
        <f>+ACOS(-TAN(Cálculos!$M$18)*TAN(Cálculos!E152))</f>
        <v>1.3919778712965247</v>
      </c>
      <c r="G152" s="6">
        <f t="shared" si="14"/>
        <v>10.633927626786049</v>
      </c>
      <c r="H152" s="7">
        <f>2/15*ACOS((SIN((-6)*2*PI()/360)-SIN(Cálculos!$M$18)*SIN(E152))/(COS(Cálculos!$M$18)*COS(E152)))*360/(2*PI())</f>
        <v>11.582490511956216</v>
      </c>
      <c r="I152" s="6">
        <f>(24*60/PI()*D152*Cálculos!$M$20*(F152*SIN(E152)*SIN(Cálculos!$M$18)+COS(E152)*COS(Cálculos!$M$18)*SIN(F152)))*$H$1</f>
        <v>264.14279924984845</v>
      </c>
    </row>
    <row r="153" spans="1:9" x14ac:dyDescent="0.25">
      <c r="A153" s="1">
        <v>5</v>
      </c>
      <c r="B153" s="1">
        <v>30</v>
      </c>
      <c r="C153" s="1">
        <f t="shared" si="11"/>
        <v>150</v>
      </c>
      <c r="D153" s="15">
        <f t="shared" si="12"/>
        <v>0.97203114954453662</v>
      </c>
      <c r="E153" s="15">
        <f t="shared" si="13"/>
        <v>0.3800259683150693</v>
      </c>
      <c r="F153" s="15">
        <f>+ACOS(-TAN(Cálculos!$M$18)*TAN(Cálculos!E153))</f>
        <v>1.3905731810633621</v>
      </c>
      <c r="G153" s="6">
        <f t="shared" si="14"/>
        <v>10.623196583868253</v>
      </c>
      <c r="H153" s="7">
        <f>2/15*ACOS((SIN((-6)*2*PI()/360)-SIN(Cálculos!$M$18)*SIN(E153))/(COS(Cálculos!$M$18)*COS(E153)))*360/(2*PI())</f>
        <v>11.572913936082159</v>
      </c>
      <c r="I153" s="6">
        <f>(24*60/PI()*D153*Cálculos!$M$20*(F153*SIN(E153)*SIN(Cálculos!$M$18)+COS(E153)*COS(Cálculos!$M$18)*SIN(F153)))*$H$1</f>
        <v>263.09182020313324</v>
      </c>
    </row>
    <row r="154" spans="1:9" x14ac:dyDescent="0.25">
      <c r="A154" s="1">
        <v>5</v>
      </c>
      <c r="B154" s="1">
        <v>31</v>
      </c>
      <c r="C154" s="1">
        <f t="shared" si="11"/>
        <v>151</v>
      </c>
      <c r="D154" s="15">
        <f t="shared" si="12"/>
        <v>0.97173381713526685</v>
      </c>
      <c r="E154" s="15">
        <f t="shared" si="13"/>
        <v>0.38257231276563386</v>
      </c>
      <c r="F154" s="15">
        <f>+ACOS(-TAN(Cálculos!$M$18)*TAN(Cálculos!E154))</f>
        <v>1.389224843498662</v>
      </c>
      <c r="G154" s="6">
        <f t="shared" si="14"/>
        <v>10.612896043626085</v>
      </c>
      <c r="H154" s="7">
        <f>2/15*ACOS((SIN((-6)*2*PI()/360)-SIN(Cálculos!$M$18)*SIN(E154))/(COS(Cálculos!$M$18)*COS(E154)))*360/(2*PI())</f>
        <v>11.563729484657319</v>
      </c>
      <c r="I154" s="6">
        <f>(24*60/PI()*D154*Cálculos!$M$20*(F154*SIN(E154)*SIN(Cálculos!$M$18)+COS(E154)*COS(Cálculos!$M$18)*SIN(F154)))*$H$1</f>
        <v>262.08357619846606</v>
      </c>
    </row>
    <row r="155" spans="1:9" x14ac:dyDescent="0.25">
      <c r="A155" s="1">
        <v>6</v>
      </c>
      <c r="B155" s="1">
        <v>1</v>
      </c>
      <c r="C155" s="1">
        <f t="shared" si="11"/>
        <v>152</v>
      </c>
      <c r="D155" s="15">
        <f t="shared" si="12"/>
        <v>0.9714448606060142</v>
      </c>
      <c r="E155" s="15">
        <f t="shared" si="13"/>
        <v>0.38500529278333917</v>
      </c>
      <c r="F155" s="15">
        <f>+ACOS(-TAN(Cálculos!$M$18)*TAN(Cálculos!E155))</f>
        <v>1.38793363811478</v>
      </c>
      <c r="G155" s="6">
        <f t="shared" si="14"/>
        <v>10.603031961095285</v>
      </c>
      <c r="H155" s="7">
        <f>2/15*ACOS((SIN((-6)*2*PI()/360)-SIN(Cálculos!$M$18)*SIN(E155))/(COS(Cálculos!$M$18)*COS(E155)))*360/(2*PI())</f>
        <v>11.554941469109927</v>
      </c>
      <c r="I155" s="6">
        <f>(24*60/PI()*D155*Cálculos!$M$20*(F155*SIN(E155)*SIN(Cálculos!$M$18)+COS(E155)*COS(Cálculos!$M$18)*SIN(F155)))*$H$1</f>
        <v>261.11845490450418</v>
      </c>
    </row>
    <row r="156" spans="1:9" x14ac:dyDescent="0.25">
      <c r="A156" s="1">
        <v>6</v>
      </c>
      <c r="B156" s="1">
        <v>2</v>
      </c>
      <c r="C156" s="1">
        <f t="shared" si="11"/>
        <v>153</v>
      </c>
      <c r="D156" s="15">
        <f t="shared" si="12"/>
        <v>0.9711643655808343</v>
      </c>
      <c r="E156" s="15">
        <f t="shared" si="13"/>
        <v>0.38732418742369801</v>
      </c>
      <c r="F156" s="15">
        <f>+ACOS(-TAN(Cálculos!$M$18)*TAN(Cálculos!E156))</f>
        <v>1.3867003193267882</v>
      </c>
      <c r="G156" s="6">
        <f t="shared" si="14"/>
        <v>10.593610099582467</v>
      </c>
      <c r="H156" s="7">
        <f>2/15*ACOS((SIN((-6)*2*PI()/360)-SIN(Cálculos!$M$18)*SIN(E156))/(COS(Cálculos!$M$18)*COS(E156)))*360/(2*PI())</f>
        <v>11.546554058927621</v>
      </c>
      <c r="I156" s="6">
        <f>(24*60/PI()*D156*Cálculos!$M$20*(F156*SIN(E156)*SIN(Cálculos!$M$18)+COS(E156)*COS(Cálculos!$M$18)*SIN(F156)))*$H$1</f>
        <v>260.1968251875025</v>
      </c>
    </row>
    <row r="157" spans="1:9" x14ac:dyDescent="0.25">
      <c r="A157" s="1">
        <v>6</v>
      </c>
      <c r="B157" s="1">
        <v>3</v>
      </c>
      <c r="C157" s="1">
        <f t="shared" si="11"/>
        <v>154</v>
      </c>
      <c r="D157" s="15">
        <f t="shared" si="12"/>
        <v>0.97089241517645686</v>
      </c>
      <c r="E157" s="15">
        <f t="shared" si="13"/>
        <v>0.38952830954818268</v>
      </c>
      <c r="F157" s="15">
        <f>+ACOS(-TAN(Cálculos!$M$18)*TAN(Cálculos!E157))</f>
        <v>1.3855256150399882</v>
      </c>
      <c r="G157" s="6">
        <f t="shared" si="14"/>
        <v>10.584636019874525</v>
      </c>
      <c r="H157" s="7">
        <f>2/15*ACOS((SIN((-6)*2*PI()/360)-SIN(Cálculos!$M$18)*SIN(E157))/(COS(Cálculos!$M$18)*COS(E157)))*360/(2*PI())</f>
        <v>11.538571274218372</v>
      </c>
      <c r="I157" s="6">
        <f>(24*60/PI()*D157*Cálculos!$M$20*(F157*SIN(E157)*SIN(Cálculos!$M$18)+COS(E157)*COS(Cálculos!$M$18)*SIN(F157)))*$H$1</f>
        <v>259.31903713817746</v>
      </c>
    </row>
    <row r="158" spans="1:9" x14ac:dyDescent="0.25">
      <c r="A158" s="1">
        <v>6</v>
      </c>
      <c r="B158" s="1">
        <v>4</v>
      </c>
      <c r="C158" s="1">
        <f t="shared" si="11"/>
        <v>155</v>
      </c>
      <c r="D158" s="15">
        <f t="shared" si="12"/>
        <v>0.97062908997765562</v>
      </c>
      <c r="E158" s="15">
        <f t="shared" si="13"/>
        <v>0.39161700602783878</v>
      </c>
      <c r="F158" s="15">
        <f>+ACOS(-TAN(Cálculos!$M$18)*TAN(Cálculos!E158))</f>
        <v>1.3844102252649326</v>
      </c>
      <c r="G158" s="6">
        <f t="shared" si="14"/>
        <v>10.576115069658162</v>
      </c>
      <c r="H158" s="7">
        <f>2/15*ACOS((SIN((-6)*2*PI()/360)-SIN(Cálculos!$M$18)*SIN(E158))/(COS(Cálculos!$M$18)*COS(E158)))*360/(2*PI())</f>
        <v>11.530996978421243</v>
      </c>
      <c r="I158" s="6">
        <f>(24*60/PI()*D158*Cálculos!$M$20*(F158*SIN(E158)*SIN(Cálculos!$M$18)+COS(E158)*COS(Cálculos!$M$18)*SIN(F158)))*$H$1</f>
        <v>258.48542210555007</v>
      </c>
    </row>
    <row r="159" spans="1:9" x14ac:dyDescent="0.25">
      <c r="A159" s="1">
        <v>6</v>
      </c>
      <c r="B159" s="1">
        <v>5</v>
      </c>
      <c r="C159" s="1">
        <f t="shared" si="11"/>
        <v>156</v>
      </c>
      <c r="D159" s="15">
        <f t="shared" si="12"/>
        <v>0.97037446801337024</v>
      </c>
      <c r="E159" s="15">
        <f t="shared" si="13"/>
        <v>0.3935896579368216</v>
      </c>
      <c r="F159" s="15">
        <f>+ACOS(-TAN(Cálculos!$M$18)*TAN(Cálculos!E159))</f>
        <v>1.3833548207651332</v>
      </c>
      <c r="G159" s="6">
        <f t="shared" si="14"/>
        <v>10.568052373189145</v>
      </c>
      <c r="H159" s="7">
        <f>2/15*ACOS((SIN((-6)*2*PI()/360)-SIN(Cálculos!$M$18)*SIN(E159))/(COS(Cálculos!$M$18)*COS(E159)))*360/(2*PI())</f>
        <v>11.523834871193852</v>
      </c>
      <c r="I159" s="6">
        <f>(24*60/PI()*D159*Cálculos!$M$20*(F159*SIN(E159)*SIN(Cálculos!$M$18)+COS(E159)*COS(Cálculos!$M$18)*SIN(F159)))*$H$1</f>
        <v>257.69629273682716</v>
      </c>
    </row>
    <row r="160" spans="1:9" x14ac:dyDescent="0.25">
      <c r="A160" s="1">
        <v>6</v>
      </c>
      <c r="B160" s="1">
        <v>6</v>
      </c>
      <c r="C160" s="1">
        <f t="shared" si="11"/>
        <v>157</v>
      </c>
      <c r="D160" s="15">
        <f t="shared" si="12"/>
        <v>0.97012862473358386</v>
      </c>
      <c r="E160" s="15">
        <f t="shared" si="13"/>
        <v>0.39544568073579722</v>
      </c>
      <c r="F160" s="15">
        <f>+ACOS(-TAN(Cálculos!$M$18)*TAN(Cálculos!E160))</f>
        <v>1.3823600417426016</v>
      </c>
      <c r="G160" s="6">
        <f t="shared" si="14"/>
        <v>10.560452821250584</v>
      </c>
      <c r="H160" s="7">
        <f>2/15*ACOS((SIN((-6)*2*PI()/360)-SIN(Cálculos!$M$18)*SIN(E160))/(COS(Cálculos!$M$18)*COS(E160)))*360/(2*PI())</f>
        <v>11.517088481503347</v>
      </c>
      <c r="I160" s="6">
        <f>(24*60/PI()*D160*Cálculos!$M$20*(F160*SIN(E160)*SIN(Cálculos!$M$18)+COS(E160)*COS(Cálculos!$M$18)*SIN(F160)))*$H$1</f>
        <v>256.95194302239855</v>
      </c>
    </row>
    <row r="161" spans="1:9" x14ac:dyDescent="0.25">
      <c r="A161" s="1">
        <v>6</v>
      </c>
      <c r="B161" s="1">
        <v>7</v>
      </c>
      <c r="C161" s="1">
        <f t="shared" si="11"/>
        <v>158</v>
      </c>
      <c r="D161" s="15">
        <f t="shared" si="12"/>
        <v>0.96989163298696601</v>
      </c>
      <c r="E161" s="15">
        <f t="shared" si="13"/>
        <v>0.39718452444515412</v>
      </c>
      <c r="F161" s="15">
        <f>+ACOS(-TAN(Cálculos!$M$18)*TAN(Cálculos!E161))</f>
        <v>1.381426496566319</v>
      </c>
      <c r="G161" s="6">
        <f t="shared" si="14"/>
        <v>10.553321061439144</v>
      </c>
      <c r="H161" s="7">
        <f>2/15*ACOS((SIN((-6)*2*PI()/360)-SIN(Cálculos!$M$18)*SIN(E161))/(COS(Cálculos!$M$18)*COS(E161)))*360/(2*PI())</f>
        <v>11.510761160947171</v>
      </c>
      <c r="I161" s="6">
        <f>(24*60/PI()*D161*Cálculos!$M$20*(F161*SIN(E161)*SIN(Cálculos!$M$18)+COS(E161)*COS(Cálculos!$M$18)*SIN(F161)))*$H$1</f>
        <v>256.25264834504418</v>
      </c>
    </row>
    <row r="162" spans="1:9" x14ac:dyDescent="0.25">
      <c r="A162" s="1">
        <v>6</v>
      </c>
      <c r="B162" s="1">
        <v>8</v>
      </c>
      <c r="C162" s="1">
        <f t="shared" si="11"/>
        <v>159</v>
      </c>
      <c r="D162" s="15">
        <f t="shared" si="12"/>
        <v>0.96966356299928591</v>
      </c>
      <c r="E162" s="15">
        <f t="shared" si="13"/>
        <v>0.39880567380797377</v>
      </c>
      <c r="F162" s="15">
        <f>+ACOS(-TAN(Cálculos!$M$18)*TAN(Cálculos!E162))</f>
        <v>1.3805547605486455</v>
      </c>
      <c r="G162" s="6">
        <f t="shared" si="14"/>
        <v>10.546661488817513</v>
      </c>
      <c r="H162" s="7">
        <f>2/15*ACOS((SIN((-6)*2*PI()/360)-SIN(Cálculos!$M$18)*SIN(E162))/(COS(Cálculos!$M$18)*COS(E162)))*360/(2*PI())</f>
        <v>11.504856077329581</v>
      </c>
      <c r="I162" s="6">
        <f>(24*60/PI()*D162*Cálculos!$M$20*(F162*SIN(E162)*SIN(Cálculos!$M$18)+COS(E162)*COS(Cálculos!$M$18)*SIN(F162)))*$H$1</f>
        <v>255.59866553247133</v>
      </c>
    </row>
    <row r="163" spans="1:9" x14ac:dyDescent="0.25">
      <c r="A163" s="1">
        <v>6</v>
      </c>
      <c r="B163" s="1">
        <v>9</v>
      </c>
      <c r="C163" s="1">
        <f t="shared" si="11"/>
        <v>160</v>
      </c>
      <c r="D163" s="15">
        <f t="shared" si="12"/>
        <v>0.96944448235260294</v>
      </c>
      <c r="E163" s="15">
        <f t="shared" si="13"/>
        <v>0.40030864844271274</v>
      </c>
      <c r="F163" s="15">
        <f>+ACOS(-TAN(Cálculos!$M$18)*TAN(Cálculos!E163))</f>
        <v>1.3797453747745656</v>
      </c>
      <c r="G163" s="6">
        <f t="shared" si="14"/>
        <v>10.540478236970484</v>
      </c>
      <c r="H163" s="7">
        <f>2/15*ACOS((SIN((-6)*2*PI()/360)-SIN(Cálculos!$M$18)*SIN(E163))/(COS(Cálculos!$M$18)*COS(E163)))*360/(2*PI())</f>
        <v>11.499376208519106</v>
      </c>
      <c r="I163" s="6">
        <f>(24*60/PI()*D163*Cálculos!$M$20*(F163*SIN(E163)*SIN(Cálculos!$M$18)+COS(E163)*COS(Cálculos!$M$18)*SIN(F163)))*$H$1</f>
        <v>254.99023291232893</v>
      </c>
    </row>
    <row r="164" spans="1:9" x14ac:dyDescent="0.25">
      <c r="A164" s="1">
        <v>6</v>
      </c>
      <c r="B164" s="1">
        <v>10</v>
      </c>
      <c r="C164" s="1">
        <f t="shared" si="11"/>
        <v>161</v>
      </c>
      <c r="D164" s="15">
        <f t="shared" si="12"/>
        <v>0.96923445596524105</v>
      </c>
      <c r="E164" s="15">
        <f t="shared" si="13"/>
        <v>0.40169300298555</v>
      </c>
      <c r="F164" s="15">
        <f>+ACOS(-TAN(Cálculos!$M$18)*TAN(Cálculos!E164))</f>
        <v>1.3789988449885244</v>
      </c>
      <c r="G164" s="6">
        <f t="shared" si="14"/>
        <v>10.534775169501025</v>
      </c>
      <c r="H164" s="7">
        <f>2/15*ACOS((SIN((-6)*2*PI()/360)-SIN(Cálculos!$M$18)*SIN(E164))/(COS(Cálculos!$M$18)*COS(E164)))*360/(2*PI())</f>
        <v>11.494324336611381</v>
      </c>
      <c r="I164" s="6">
        <f>(24*60/PI()*D164*Cálculos!$M$20*(F164*SIN(E164)*SIN(Cálculos!$M$18)+COS(E164)*COS(Cálculos!$M$18)*SIN(F164)))*$H$1</f>
        <v>254.42757036887926</v>
      </c>
    </row>
    <row r="165" spans="1:9" x14ac:dyDescent="0.25">
      <c r="A165" s="1">
        <v>6</v>
      </c>
      <c r="B165" s="1">
        <v>11</v>
      </c>
      <c r="C165" s="1">
        <f t="shared" si="11"/>
        <v>162</v>
      </c>
      <c r="D165" s="15">
        <f t="shared" si="12"/>
        <v>0.96903354607255143</v>
      </c>
      <c r="E165" s="15">
        <f t="shared" si="13"/>
        <v>0.40295832722235758</v>
      </c>
      <c r="F165" s="15">
        <f>+ACOS(-TAN(Cálculos!$M$18)*TAN(Cálculos!E165))</f>
        <v>1.378315640543434</v>
      </c>
      <c r="G165" s="6">
        <f t="shared" si="14"/>
        <v>10.529555872001257</v>
      </c>
      <c r="H165" s="7">
        <f>2/15*ACOS((SIN((-6)*2*PI()/360)-SIN(Cálculos!$M$18)*SIN(E165))/(COS(Cálculos!$M$18)*COS(E165)))*360/(2*PI())</f>
        <v>11.489703042420876</v>
      </c>
      <c r="I165" s="6">
        <f>(24*60/PI()*D165*Cálculos!$M$20*(F165*SIN(E165)*SIN(Cálculos!$M$18)+COS(E165)*COS(Cálculos!$M$18)*SIN(F165)))*$H$1</f>
        <v>253.91087940054038</v>
      </c>
    </row>
    <row r="166" spans="1:9" x14ac:dyDescent="0.25">
      <c r="A166" s="1">
        <v>6</v>
      </c>
      <c r="B166" s="1">
        <v>12</v>
      </c>
      <c r="C166" s="1">
        <f t="shared" si="11"/>
        <v>163</v>
      </c>
      <c r="D166" s="15">
        <f t="shared" si="12"/>
        <v>0.96884181220847143</v>
      </c>
      <c r="E166" s="15">
        <f t="shared" si="13"/>
        <v>0.40410424621025626</v>
      </c>
      <c r="F166" s="15">
        <f>+ACOS(-TAN(Cálculos!$M$18)*TAN(Cálculos!E166))</f>
        <v>1.3776961934162268</v>
      </c>
      <c r="G166" s="6">
        <f t="shared" si="14"/>
        <v>10.52482364453186</v>
      </c>
      <c r="H166" s="7">
        <f>2/15*ACOS((SIN((-6)*2*PI()/360)-SIN(Cálculos!$M$18)*SIN(E166))/(COS(Cálculos!$M$18)*COS(E166)))*360/(2*PI())</f>
        <v>11.485514700323947</v>
      </c>
      <c r="I166" s="6">
        <f>(24*60/PI()*D166*Cálculos!$M$20*(F166*SIN(E166)*SIN(Cálculos!$M$18)+COS(E166)*COS(Cálculos!$M$18)*SIN(F166)))*$H$1</f>
        <v>253.44034317755728</v>
      </c>
    </row>
    <row r="167" spans="1:9" x14ac:dyDescent="0.25">
      <c r="A167" s="1">
        <v>6</v>
      </c>
      <c r="B167" s="1">
        <v>13</v>
      </c>
      <c r="C167" s="1">
        <f t="shared" si="11"/>
        <v>164</v>
      </c>
      <c r="D167" s="15">
        <f t="shared" si="12"/>
        <v>0.96865931118788273</v>
      </c>
      <c r="E167" s="15">
        <f t="shared" si="13"/>
        <v>0.40513042038871888</v>
      </c>
      <c r="F167" s="15">
        <f>+ACOS(-TAN(Cálculos!$M$18)*TAN(Cálculos!E167))</f>
        <v>1.3771408972941026</v>
      </c>
      <c r="G167" s="6">
        <f t="shared" si="14"/>
        <v>10.520581494641499</v>
      </c>
      <c r="H167" s="7">
        <f>2/15*ACOS((SIN((-6)*2*PI()/360)-SIN(Cálculos!$M$18)*SIN(E167))/(COS(Cálculos!$M$18)*COS(E167)))*360/(2*PI())</f>
        <v>11.481761473474364</v>
      </c>
      <c r="I167" s="6">
        <f>(24*60/PI()*D167*Cálculos!$M$20*(F167*SIN(E167)*SIN(Cálculos!$M$18)+COS(E167)*COS(Cálculos!$M$18)*SIN(F167)))*$H$1</f>
        <v>253.01612659909625</v>
      </c>
    </row>
    <row r="168" spans="1:9" x14ac:dyDescent="0.25">
      <c r="A168" s="1">
        <v>6</v>
      </c>
      <c r="B168" s="1">
        <v>14</v>
      </c>
      <c r="C168" s="1">
        <f t="shared" si="11"/>
        <v>165</v>
      </c>
      <c r="D168" s="15">
        <f t="shared" si="12"/>
        <v>0.96848609708977662</v>
      </c>
      <c r="E168" s="15">
        <f t="shared" si="13"/>
        <v>0.40603654568018976</v>
      </c>
      <c r="F168" s="15">
        <f>+ACOS(-TAN(Cálculos!$M$18)*TAN(Cálculos!E168))</f>
        <v>1.3766501067353587</v>
      </c>
      <c r="G168" s="6">
        <f t="shared" si="14"/>
        <v>10.516832130956049</v>
      </c>
      <c r="H168" s="7">
        <f>2/15*ACOS((SIN((-6)*2*PI()/360)-SIN(Cálculos!$M$18)*SIN(E168))/(COS(Cálculos!$M$18)*COS(E168)))*360/(2*PI())</f>
        <v>11.47844530941124</v>
      </c>
      <c r="I168" s="6">
        <f>(24*60/PI()*D168*Cálculos!$M$20*(F168*SIN(E168)*SIN(Cálculos!$M$18)+COS(E168)*COS(Cálculos!$M$18)*SIN(F168)))*$H$1</f>
        <v>252.63837634911121</v>
      </c>
    </row>
    <row r="169" spans="1:9" x14ac:dyDescent="0.25">
      <c r="A169" s="1">
        <v>6</v>
      </c>
      <c r="B169" s="1">
        <v>15</v>
      </c>
      <c r="C169" s="1">
        <f t="shared" si="11"/>
        <v>166</v>
      </c>
      <c r="D169" s="15">
        <f t="shared" si="12"/>
        <v>0.96832222124122846</v>
      </c>
      <c r="E169" s="15">
        <f t="shared" si="13"/>
        <v>0.40682235358018926</v>
      </c>
      <c r="F169" s="15">
        <f>+ACOS(-TAN(Cálculos!$M$18)*TAN(Cálculos!E169))</f>
        <v>1.3762241364084049</v>
      </c>
      <c r="G169" s="6">
        <f t="shared" si="14"/>
        <v>10.513577957365079</v>
      </c>
      <c r="H169" s="7">
        <f>2/15*ACOS((SIN((-6)*2*PI()/360)-SIN(Cálculos!$M$18)*SIN(E169))/(COS(Cálculos!$M$18)*COS(E169)))*360/(2*PI())</f>
        <v>11.475567936077669</v>
      </c>
      <c r="I169" s="6">
        <f>(24*60/PI()*D169*Cálculos!$M$20*(F169*SIN(E169)*SIN(Cálculos!$M$18)+COS(E169)*COS(Cálculos!$M$18)*SIN(F169)))*$H$1</f>
        <v>252.3072209503724</v>
      </c>
    </row>
    <row r="170" spans="1:9" x14ac:dyDescent="0.25">
      <c r="A170" s="1">
        <v>6</v>
      </c>
      <c r="B170" s="1">
        <v>16</v>
      </c>
      <c r="C170" s="1">
        <f t="shared" si="11"/>
        <v>167</v>
      </c>
      <c r="D170" s="15">
        <f t="shared" si="12"/>
        <v>0.96816773220218899</v>
      </c>
      <c r="E170" s="15">
        <f t="shared" si="13"/>
        <v>0.40748761123687749</v>
      </c>
      <c r="F170" s="15">
        <f>+ACOS(-TAN(Cálculos!$M$18)*TAN(Cálculos!E170))</f>
        <v>1.3758632604122571</v>
      </c>
      <c r="G170" s="6">
        <f t="shared" si="14"/>
        <v>10.510821067830834</v>
      </c>
      <c r="H170" s="7">
        <f>2/15*ACOS((SIN((-6)*2*PI()/360)-SIN(Cálculos!$M$18)*SIN(E170))/(COS(Cálculos!$M$18)*COS(E170)))*360/(2*PI())</f>
        <v>11.473130858266867</v>
      </c>
      <c r="I170" s="6">
        <f>(24*60/PI()*D170*Cálculos!$M$20*(F170*SIN(E170)*SIN(Cálculos!$M$18)+COS(E170)*COS(Cálculos!$M$18)*SIN(F170)))*$H$1</f>
        <v>252.02277081610771</v>
      </c>
    </row>
    <row r="171" spans="1:9" x14ac:dyDescent="0.25">
      <c r="A171" s="1">
        <v>6</v>
      </c>
      <c r="B171" s="1">
        <v>17</v>
      </c>
      <c r="C171" s="1">
        <f t="shared" si="11"/>
        <v>168</v>
      </c>
      <c r="D171" s="15">
        <f t="shared" si="12"/>
        <v>0.96802267575109457</v>
      </c>
      <c r="E171" s="15">
        <f t="shared" si="13"/>
        <v>0.40803212152005325</v>
      </c>
      <c r="F171" s="15">
        <f>+ACOS(-TAN(Cálculos!$M$18)*TAN(Cálculos!E171))</f>
        <v>1.3755677116814784</v>
      </c>
      <c r="G171" s="6">
        <f t="shared" si="14"/>
        <v>10.508563241842291</v>
      </c>
      <c r="H171" s="7">
        <f>2/15*ACOS((SIN((-6)*2*PI()/360)-SIN(Cálculos!$M$18)*SIN(E171))/(COS(Cálculos!$M$18)*COS(E171)))*360/(2*PI())</f>
        <v>11.471135354510947</v>
      </c>
      <c r="I171" s="6">
        <f>(24*60/PI()*D171*Cálculos!$M$20*(F171*SIN(E171)*SIN(Cálculos!$M$18)+COS(E171)*COS(Cálculos!$M$18)*SIN(F171)))*$H$1</f>
        <v>251.78511829875657</v>
      </c>
    </row>
    <row r="172" spans="1:9" x14ac:dyDescent="0.25">
      <c r="A172" s="1">
        <v>6</v>
      </c>
      <c r="B172" s="1">
        <v>18</v>
      </c>
      <c r="C172" s="1">
        <f t="shared" si="11"/>
        <v>169</v>
      </c>
      <c r="D172" s="15">
        <f t="shared" si="12"/>
        <v>0.96788709487130231</v>
      </c>
      <c r="E172" s="15">
        <f t="shared" si="13"/>
        <v>0.40845572307956829</v>
      </c>
      <c r="F172" s="15">
        <f>+ACOS(-TAN(Cálculos!$M$18)*TAN(Cálculos!E172))</f>
        <v>1.3753376814781735</v>
      </c>
      <c r="G172" s="6">
        <f t="shared" si="14"/>
        <v>10.506805940534303</v>
      </c>
      <c r="H172" s="7">
        <f>2/15*ACOS((SIN((-6)*2*PI()/360)-SIN(Cálculos!$M$18)*SIN(E172))/(COS(Cálculos!$M$18)*COS(E172)))*360/(2*PI())</f>
        <v>11.469582474425513</v>
      </c>
      <c r="I172" s="6">
        <f>(24*60/PI()*D172*Cálculos!$M$20*(F172*SIN(E172)*SIN(Cálculos!$M$18)+COS(E172)*COS(Cálculos!$M$18)*SIN(F172)))*$H$1</f>
        <v>251.59433773539706</v>
      </c>
    </row>
    <row r="173" spans="1:9" x14ac:dyDescent="0.25">
      <c r="A173" s="1">
        <v>6</v>
      </c>
      <c r="B173" s="1">
        <v>19</v>
      </c>
      <c r="C173" s="1">
        <f t="shared" si="11"/>
        <v>170</v>
      </c>
      <c r="D173" s="15">
        <f t="shared" si="12"/>
        <v>0.96776102973835298</v>
      </c>
      <c r="E173" s="15">
        <f t="shared" si="13"/>
        <v>0.40875829039313832</v>
      </c>
      <c r="F173" s="15">
        <f>+ACOS(-TAN(Cálculos!$M$18)*TAN(Cálculos!E173))</f>
        <v>1.3751733189732809</v>
      </c>
      <c r="G173" s="6">
        <f t="shared" si="14"/>
        <v>10.505550303488896</v>
      </c>
      <c r="H173" s="7">
        <f>2/15*ACOS((SIN((-6)*2*PI()/360)-SIN(Cálculos!$M$18)*SIN(E173))/(COS(Cálculos!$M$18)*COS(E173)))*360/(2*PI())</f>
        <v>11.46847303652153</v>
      </c>
      <c r="I173" s="6">
        <f>(24*60/PI()*D173*Cálculos!$M$20*(F173*SIN(E173)*SIN(Cálculos!$M$18)+COS(E173)*COS(Cálculos!$M$18)*SIN(F173)))*$H$1</f>
        <v>251.45048548946571</v>
      </c>
    </row>
    <row r="174" spans="1:9" x14ac:dyDescent="0.25">
      <c r="A174" s="1">
        <v>6</v>
      </c>
      <c r="B174" s="1">
        <v>20</v>
      </c>
      <c r="C174" s="1">
        <f t="shared" si="11"/>
        <v>171</v>
      </c>
      <c r="D174" s="15">
        <f t="shared" si="12"/>
        <v>0.96764451770806614</v>
      </c>
      <c r="E174" s="15">
        <f t="shared" si="13"/>
        <v>0.40893973380353849</v>
      </c>
      <c r="F174" s="15">
        <f>+ACOS(-TAN(Cálculos!$M$18)*TAN(Cálculos!E174))</f>
        <v>1.3750747309190219</v>
      </c>
      <c r="G174" s="6">
        <f t="shared" si="14"/>
        <v>10.504797146232971</v>
      </c>
      <c r="H174" s="7">
        <f>2/15*ACOS((SIN((-6)*2*PI()/360)-SIN(Cálculos!$M$18)*SIN(E174))/(COS(Cálculos!$M$18)*COS(E174)))*360/(2*PI())</f>
        <v>11.467807626493833</v>
      </c>
      <c r="I174" s="6">
        <f>(24*60/PI()*D174*Cálculos!$M$20*(F174*SIN(E174)*SIN(Cálculos!$M$18)+COS(E174)*COS(Cálculos!$M$18)*SIN(F174)))*$H$1</f>
        <v>251.3535999884501</v>
      </c>
    </row>
    <row r="175" spans="1:9" x14ac:dyDescent="0.25">
      <c r="A175" s="1">
        <v>6</v>
      </c>
      <c r="B175" s="1">
        <v>21</v>
      </c>
      <c r="C175" s="1">
        <f t="shared" si="11"/>
        <v>172</v>
      </c>
      <c r="D175" s="15">
        <f t="shared" si="12"/>
        <v>0.96753759330547084</v>
      </c>
      <c r="E175" s="15">
        <f t="shared" si="13"/>
        <v>0.40899999954517041</v>
      </c>
      <c r="F175" s="15">
        <f>+ACOS(-TAN(Cálculos!$M$18)*TAN(Cálculos!E175))</f>
        <v>1.3750419814139563</v>
      </c>
      <c r="G175" s="6">
        <f t="shared" si="14"/>
        <v>10.504546958443452</v>
      </c>
      <c r="H175" s="7">
        <f>2/15*ACOS((SIN((-6)*2*PI()/360)-SIN(Cálculos!$M$18)*SIN(E175))/(COS(Cálculos!$M$18)*COS(E175)))*360/(2*PI())</f>
        <v>11.467586595993746</v>
      </c>
      <c r="I175" s="6">
        <f>(24*60/PI()*D175*Cálculos!$M$20*(F175*SIN(E175)*SIN(Cálculos!$M$18)+COS(E175)*COS(Cálculos!$M$18)*SIN(F175)))*$H$1</f>
        <v>251.30370175729888</v>
      </c>
    </row>
    <row r="176" spans="1:9" x14ac:dyDescent="0.25">
      <c r="A176" s="1">
        <v>6</v>
      </c>
      <c r="B176" s="1">
        <v>22</v>
      </c>
      <c r="C176" s="1">
        <f t="shared" si="11"/>
        <v>173</v>
      </c>
      <c r="D176" s="15">
        <f t="shared" si="12"/>
        <v>0.96744028821457528</v>
      </c>
      <c r="E176" s="15">
        <f t="shared" si="13"/>
        <v>0.40893906975999411</v>
      </c>
      <c r="F176" s="15">
        <f>+ACOS(-TAN(Cálculos!$M$18)*TAN(Cálculos!E176))</f>
        <v>1.3750750917617027</v>
      </c>
      <c r="G176" s="6">
        <f t="shared" si="14"/>
        <v>10.504799902867996</v>
      </c>
      <c r="H176" s="7">
        <f>2/15*ACOS((SIN((-6)*2*PI()/360)-SIN(Cálculos!$M$18)*SIN(E176))/(COS(Cálculos!$M$18)*COS(E176)))*360/(2*PI())</f>
        <v>11.467810061891011</v>
      </c>
      <c r="I176" s="6">
        <f>(24*60/PI()*D176*Cálculos!$M$20*(F176*SIN(E176)*SIN(Cálculos!$M$18)+COS(E176)*COS(Cálculos!$M$18)*SIN(F176)))*$H$1</f>
        <v>251.30079344735597</v>
      </c>
    </row>
    <row r="177" spans="1:9" x14ac:dyDescent="0.25">
      <c r="A177" s="1">
        <v>6</v>
      </c>
      <c r="B177" s="1">
        <v>23</v>
      </c>
      <c r="C177" s="1">
        <f t="shared" si="11"/>
        <v>174</v>
      </c>
      <c r="D177" s="15">
        <f t="shared" si="12"/>
        <v>0.96735263126897797</v>
      </c>
      <c r="E177" s="15">
        <f t="shared" si="13"/>
        <v>0.40875696250282001</v>
      </c>
      <c r="F177" s="15">
        <f>+ACOS(-TAN(Cálculos!$M$18)*TAN(Cálculos!E177))</f>
        <v>1.3751740404239445</v>
      </c>
      <c r="G177" s="6">
        <f t="shared" si="14"/>
        <v>10.505555814965984</v>
      </c>
      <c r="H177" s="7">
        <f>2/15*ACOS((SIN((-6)*2*PI()/360)-SIN(Cálculos!$M$18)*SIN(E177))/(COS(Cálculos!$M$18)*COS(E177)))*360/(2*PI())</f>
        <v>11.468477906028333</v>
      </c>
      <c r="I177" s="6">
        <f>(24*60/PI()*D177*Cálculos!$M$20*(F177*SIN(E177)*SIN(Cálculos!$M$18)+COS(E177)*COS(Cálculos!$M$18)*SIN(F177)))*$H$1</f>
        <v>251.34485986069194</v>
      </c>
    </row>
    <row r="178" spans="1:9" x14ac:dyDescent="0.25">
      <c r="A178" s="1">
        <v>6</v>
      </c>
      <c r="B178" s="1">
        <v>24</v>
      </c>
      <c r="C178" s="1">
        <f t="shared" si="11"/>
        <v>175</v>
      </c>
      <c r="D178" s="15">
        <f t="shared" si="12"/>
        <v>0.96727464844332345</v>
      </c>
      <c r="E178" s="15">
        <f t="shared" si="13"/>
        <v>0.40845373173595856</v>
      </c>
      <c r="F178" s="15">
        <f>+ACOS(-TAN(Cálculos!$M$18)*TAN(Cálculos!E178))</f>
        <v>1.3753387630679406</v>
      </c>
      <c r="G178" s="6">
        <f t="shared" si="14"/>
        <v>10.50681420327148</v>
      </c>
      <c r="H178" s="7">
        <f>2/15*ACOS((SIN((-6)*2*PI()/360)-SIN(Cálculos!$M$18)*SIN(E178))/(COS(Cálculos!$M$18)*COS(E178)))*360/(2*PI())</f>
        <v>11.469589775469561</v>
      </c>
      <c r="I178" s="6">
        <f>(24*60/PI()*D178*Cálculos!$M$20*(F178*SIN(E178)*SIN(Cálculos!$M$18)+COS(E178)*COS(Cálculos!$M$18)*SIN(F178)))*$H$1</f>
        <v>251.43586796977004</v>
      </c>
    </row>
    <row r="179" spans="1:9" x14ac:dyDescent="0.25">
      <c r="A179" s="1">
        <v>6</v>
      </c>
      <c r="B179" s="1">
        <v>25</v>
      </c>
      <c r="C179" s="1">
        <f t="shared" si="11"/>
        <v>176</v>
      </c>
      <c r="D179" s="15">
        <f t="shared" si="12"/>
        <v>0.96720636284560613</v>
      </c>
      <c r="E179" s="15">
        <f t="shared" si="13"/>
        <v>0.40802946731323025</v>
      </c>
      <c r="F179" s="15">
        <f>+ACOS(-TAN(Cálculos!$M$18)*TAN(Cálculos!E179))</f>
        <v>1.3755691527083227</v>
      </c>
      <c r="G179" s="6">
        <f t="shared" si="14"/>
        <v>10.508574250476471</v>
      </c>
      <c r="H179" s="7">
        <f>2/15*ACOS((SIN((-6)*2*PI()/360)-SIN(Cálculos!$M$18)*SIN(E179))/(COS(Cálculos!$M$18)*COS(E179)))*360/(2*PI())</f>
        <v>11.471145083240406</v>
      </c>
      <c r="I179" s="6">
        <f>(24*60/PI()*D179*Cálculos!$M$20*(F179*SIN(E179)*SIN(Cálculos!$M$18)+COS(E179)*COS(Cálculos!$M$18)*SIN(F179)))*$H$1</f>
        <v>251.57376693245155</v>
      </c>
    </row>
    <row r="180" spans="1:9" x14ac:dyDescent="0.25">
      <c r="A180" s="1">
        <v>6</v>
      </c>
      <c r="B180" s="1">
        <v>26</v>
      </c>
      <c r="C180" s="1">
        <f t="shared" si="11"/>
        <v>177</v>
      </c>
      <c r="D180" s="15">
        <f t="shared" si="12"/>
        <v>0.96714779471032231</v>
      </c>
      <c r="E180" s="15">
        <f t="shared" si="13"/>
        <v>0.40748429495333988</v>
      </c>
      <c r="F180" s="15">
        <f>+ACOS(-TAN(Cálculos!$M$18)*TAN(Cálculos!E180))</f>
        <v>1.3758650599425473</v>
      </c>
      <c r="G180" s="6">
        <f t="shared" si="14"/>
        <v>10.510834815229599</v>
      </c>
      <c r="H180" s="7">
        <f>2/15*ACOS((SIN((-6)*2*PI()/360)-SIN(Cálculos!$M$18)*SIN(E180))/(COS(Cálculos!$M$18)*COS(E180)))*360/(2*PI())</f>
        <v>11.473143009558525</v>
      </c>
      <c r="I180" s="6">
        <f>(24*60/PI()*D180*Cálculos!$M$20*(F180*SIN(E180)*SIN(Cálculos!$M$18)+COS(E180)*COS(Cálculos!$M$18)*SIN(F180)))*$H$1</f>
        <v>251.75848810240618</v>
      </c>
    </row>
    <row r="181" spans="1:9" x14ac:dyDescent="0.25">
      <c r="A181" s="1">
        <v>6</v>
      </c>
      <c r="B181" s="1">
        <v>27</v>
      </c>
      <c r="C181" s="1">
        <f t="shared" si="11"/>
        <v>178</v>
      </c>
      <c r="D181" s="15">
        <f t="shared" si="12"/>
        <v>0.96709896139247453</v>
      </c>
      <c r="E181" s="15">
        <f t="shared" si="13"/>
        <v>0.40681837620262351</v>
      </c>
      <c r="F181" s="15">
        <f>+ACOS(-TAN(Cálculos!$M$18)*TAN(Cálculos!E181))</f>
        <v>1.3762262932789533</v>
      </c>
      <c r="G181" s="6">
        <f t="shared" si="14"/>
        <v>10.51359443464233</v>
      </c>
      <c r="H181" s="7">
        <f>2/15*ACOS((SIN((-6)*2*PI()/360)-SIN(Cálculos!$M$18)*SIN(E181))/(COS(Cálculos!$M$18)*COS(E181)))*360/(2*PI())</f>
        <v>11.475582503547628</v>
      </c>
      <c r="I181" s="6">
        <f>(24*60/PI()*D181*Cálculos!$M$20*(F181*SIN(E181)*SIN(Cálculos!$M$18)+COS(E181)*COS(Cálculos!$M$18)*SIN(F181)))*$H$1</f>
        <v>251.98994503506316</v>
      </c>
    </row>
    <row r="182" spans="1:9" x14ac:dyDescent="0.25">
      <c r="A182" s="1">
        <v>6</v>
      </c>
      <c r="B182" s="1">
        <v>28</v>
      </c>
      <c r="C182" s="1">
        <f t="shared" si="11"/>
        <v>179</v>
      </c>
      <c r="D182" s="15">
        <f t="shared" si="12"/>
        <v>0.96705987736242871</v>
      </c>
      <c r="E182" s="15">
        <f t="shared" si="13"/>
        <v>0.40603190838717862</v>
      </c>
      <c r="F182" s="15">
        <f>+ACOS(-TAN(Cálculos!$M$18)*TAN(Cálculos!E182))</f>
        <v>1.3766526195559627</v>
      </c>
      <c r="G182" s="6">
        <f t="shared" si="14"/>
        <v>10.51685132749142</v>
      </c>
      <c r="H182" s="7">
        <f>2/15*ACOS((SIN((-6)*2*PI()/360)-SIN(Cálculos!$M$18)*SIN(E182))/(COS(Cálculos!$M$18)*COS(E182)))*360/(2*PI())</f>
        <v>11.478462285428213</v>
      </c>
      <c r="I182" s="6">
        <f>(24*60/PI()*D182*Cálculos!$M$20*(F182*SIN(E182)*SIN(Cálculos!$M$18)+COS(E182)*COS(Cálculos!$M$18)*SIN(F182)))*$H$1</f>
        <v>252.26803348930042</v>
      </c>
    </row>
    <row r="183" spans="1:9" x14ac:dyDescent="0.25">
      <c r="A183" s="1">
        <v>6</v>
      </c>
      <c r="B183" s="1">
        <v>29</v>
      </c>
      <c r="C183" s="1">
        <f t="shared" si="11"/>
        <v>180</v>
      </c>
      <c r="D183" s="15">
        <f t="shared" si="12"/>
        <v>0.96703055420162642</v>
      </c>
      <c r="E183" s="15">
        <f t="shared" si="13"/>
        <v>0.40512512455439242</v>
      </c>
      <c r="F183" s="15">
        <f>+ACOS(-TAN(Cálculos!$M$18)*TAN(Cálculos!E183))</f>
        <v>1.37714376445057</v>
      </c>
      <c r="G183" s="6">
        <f t="shared" si="14"/>
        <v>10.520603398103471</v>
      </c>
      <c r="H183" s="7">
        <f>2/15*ACOS((SIN((-6)*2*PI()/360)-SIN(Cálculos!$M$18)*SIN(E183))/(COS(Cálculos!$M$18)*COS(E183)))*360/(2*PI())</f>
        <v>11.481780849175472</v>
      </c>
      <c r="I183" s="6">
        <f>(24*60/PI()*D183*Cálculos!$M$20*(F183*SIN(E183)*SIN(Cálculos!$M$18)+COS(E183)*COS(Cálculos!$M$18)*SIN(F183)))*$H$1</f>
        <v>252.59263142512793</v>
      </c>
    </row>
    <row r="184" spans="1:9" x14ac:dyDescent="0.25">
      <c r="A184" s="1">
        <v>6</v>
      </c>
      <c r="B184" s="1">
        <v>30</v>
      </c>
      <c r="C184" s="1">
        <f t="shared" si="11"/>
        <v>181</v>
      </c>
      <c r="D184" s="15">
        <f t="shared" si="12"/>
        <v>0.96701100059915313</v>
      </c>
      <c r="E184" s="15">
        <f t="shared" si="13"/>
        <v>0.40409829340388442</v>
      </c>
      <c r="F184" s="15">
        <f>+ACOS(-TAN(Cálculos!$M$18)*TAN(Cálculos!E184))</f>
        <v>1.3776994130738722</v>
      </c>
      <c r="G184" s="6">
        <f t="shared" si="14"/>
        <v>10.524848240904468</v>
      </c>
      <c r="H184" s="7">
        <f>2/15*ACOS((SIN((-6)*2*PI()/360)-SIN(Cálculos!$M$18)*SIN(E184))/(COS(Cálculos!$M$18)*COS(E184)))*360/(2*PI())</f>
        <v>11.485536465633022</v>
      </c>
      <c r="I184" s="6">
        <f>(24*60/PI()*D184*Cálculos!$M$20*(F184*SIN(E184)*SIN(Cálculos!$M$18)+COS(E184)*COS(Cálculos!$M$18)*SIN(F184)))*$H$1</f>
        <v>252.96359899769155</v>
      </c>
    </row>
    <row r="185" spans="1:9" x14ac:dyDescent="0.25">
      <c r="A185" s="1">
        <v>7</v>
      </c>
      <c r="B185" s="1">
        <v>1</v>
      </c>
      <c r="C185" s="1">
        <f t="shared" si="11"/>
        <v>182</v>
      </c>
      <c r="D185" s="15">
        <f t="shared" si="12"/>
        <v>0.96700122234916319</v>
      </c>
      <c r="E185" s="15">
        <f t="shared" si="13"/>
        <v>0.40295171920788542</v>
      </c>
      <c r="F185" s="15">
        <f>+ACOS(-TAN(Cálculos!$M$18)*TAN(Cálculos!E185))</f>
        <v>1.3783192106510289</v>
      </c>
      <c r="G185" s="6">
        <f t="shared" si="14"/>
        <v>10.52958314561427</v>
      </c>
      <c r="H185" s="7">
        <f>2/15*ACOS((SIN((-6)*2*PI()/360)-SIN(Cálculos!$M$18)*SIN(E185))/(COS(Cálculos!$M$18)*COS(E185)))*360/(2*PI())</f>
        <v>11.489727186069107</v>
      </c>
      <c r="I185" s="6">
        <f>(24*60/PI()*D185*Cálculos!$M$20*(F185*SIN(E185)*SIN(Cálculos!$M$18)+COS(E185)*COS(Cálculos!$M$18)*SIN(F185)))*$H$1</f>
        <v>253.38077854797214</v>
      </c>
    </row>
    <row r="186" spans="1:9" x14ac:dyDescent="0.25">
      <c r="A186" s="1">
        <v>7</v>
      </c>
      <c r="B186" s="1">
        <v>2</v>
      </c>
      <c r="C186" s="1">
        <f t="shared" si="11"/>
        <v>183</v>
      </c>
      <c r="D186" s="15">
        <f t="shared" si="12"/>
        <v>0.96700122234916319</v>
      </c>
      <c r="E186" s="15">
        <f t="shared" si="13"/>
        <v>0.4016857417210748</v>
      </c>
      <c r="F186" s="15">
        <f>+ACOS(-TAN(Cálculos!$M$18)*TAN(Cálculos!E186))</f>
        <v>1.3790027632826847</v>
      </c>
      <c r="G186" s="6">
        <f t="shared" si="14"/>
        <v>10.534805103063462</v>
      </c>
      <c r="H186" s="7">
        <f>2/15*ACOS((SIN((-6)*2*PI()/360)-SIN(Cálculos!$M$18)*SIN(E186))/(COS(Cálculos!$M$18)*COS(E186)))*360/(2*PI())</f>
        <v>11.49435084616028</v>
      </c>
      <c r="I186" s="6">
        <f>(24*60/PI()*D186*Cálculos!$M$20*(F186*SIN(E186)*SIN(Cálculos!$M$18)+COS(E186)*COS(Cálculos!$M$18)*SIN(F186)))*$H$1</f>
        <v>253.84399459062146</v>
      </c>
    </row>
    <row r="187" spans="1:9" x14ac:dyDescent="0.25">
      <c r="A187" s="1">
        <v>7</v>
      </c>
      <c r="B187" s="1">
        <v>3</v>
      </c>
      <c r="C187" s="1">
        <f t="shared" si="11"/>
        <v>184</v>
      </c>
      <c r="D187" s="15">
        <f t="shared" si="12"/>
        <v>0.96701100059915313</v>
      </c>
      <c r="E187" s="15">
        <f t="shared" si="13"/>
        <v>0.40030073607990391</v>
      </c>
      <c r="F187" s="15">
        <f>+ACOS(-TAN(Cálculos!$M$18)*TAN(Cálculos!E187))</f>
        <v>1.3797496387845591</v>
      </c>
      <c r="G187" s="6">
        <f t="shared" si="14"/>
        <v>10.540510811607344</v>
      </c>
      <c r="H187" s="7">
        <f>2/15*ACOS((SIN((-6)*2*PI()/360)-SIN(Cálculos!$M$18)*SIN(E187))/(COS(Cálculos!$M$18)*COS(E187)))*360/(2*PI())</f>
        <v>11.499405070385684</v>
      </c>
      <c r="I187" s="6">
        <f>(24*60/PI()*D187*Cálculos!$M$20*(F187*SIN(E187)*SIN(Cálculos!$M$18)+COS(E187)*COS(Cálculos!$M$18)*SIN(F187)))*$H$1</f>
        <v>254.3530537994246</v>
      </c>
    </row>
    <row r="188" spans="1:9" x14ac:dyDescent="0.25">
      <c r="A188" s="1">
        <v>7</v>
      </c>
      <c r="B188" s="1">
        <v>4</v>
      </c>
      <c r="C188" s="1">
        <f t="shared" si="11"/>
        <v>185</v>
      </c>
      <c r="D188" s="15">
        <f t="shared" si="12"/>
        <v>0.96703055420162642</v>
      </c>
      <c r="E188" s="15">
        <f t="shared" si="13"/>
        <v>0.39879711269143509</v>
      </c>
      <c r="F188" s="15">
        <f>+ACOS(-TAN(Cálculos!$M$18)*TAN(Cálculos!E188))</f>
        <v>1.3805593676015975</v>
      </c>
      <c r="G188" s="6">
        <f t="shared" si="14"/>
        <v>10.546696684109532</v>
      </c>
      <c r="H188" s="7">
        <f>2/15*ACOS((SIN((-6)*2*PI()/360)-SIN(Cálculos!$M$18)*SIN(E188))/(COS(Cálculos!$M$18)*COS(E188)))*360/(2*PI())</f>
        <v>11.504887276813593</v>
      </c>
      <c r="I188" s="6">
        <f>(24*60/PI()*D188*Cálculos!$M$20*(F188*SIN(E188)*SIN(Cálculos!$M$18)+COS(E188)*COS(Cálculos!$M$18)*SIN(F188)))*$H$1</f>
        <v>254.90774499093465</v>
      </c>
    </row>
    <row r="189" spans="1:9" x14ac:dyDescent="0.25">
      <c r="A189" s="1">
        <v>7</v>
      </c>
      <c r="B189" s="1">
        <v>5</v>
      </c>
      <c r="C189" s="1">
        <f t="shared" si="11"/>
        <v>186</v>
      </c>
      <c r="D189" s="15">
        <f t="shared" si="12"/>
        <v>0.96705987736242871</v>
      </c>
      <c r="E189" s="15">
        <f t="shared" si="13"/>
        <v>0.39717531711172921</v>
      </c>
      <c r="F189" s="15">
        <f>+ACOS(-TAN(Cálculos!$M$18)*TAN(Cálculos!E189))</f>
        <v>1.3814314437927928</v>
      </c>
      <c r="G189" s="6">
        <f t="shared" si="14"/>
        <v>10.553358855465444</v>
      </c>
      <c r="H189" s="7">
        <f>2/15*ACOS((SIN((-6)*2*PI()/360)-SIN(Cálculos!$M$18)*SIN(E189))/(COS(Cálculos!$M$18)*COS(E189)))*360/(2*PI())</f>
        <v>11.510794682260364</v>
      </c>
      <c r="I189" s="6">
        <f>(24*60/PI()*D189*Cálculos!$M$20*(F189*SIN(E189)*SIN(Cálculos!$M$18)+COS(E189)*COS(Cálculos!$M$18)*SIN(F189)))*$H$1</f>
        <v>255.50783910687269</v>
      </c>
    </row>
    <row r="190" spans="1:9" x14ac:dyDescent="0.25">
      <c r="A190" s="1">
        <v>7</v>
      </c>
      <c r="B190" s="1">
        <v>6</v>
      </c>
      <c r="C190" s="1">
        <f t="shared" si="11"/>
        <v>187</v>
      </c>
      <c r="D190" s="15">
        <f t="shared" si="12"/>
        <v>0.96709896139247453</v>
      </c>
      <c r="E190" s="15">
        <f t="shared" si="13"/>
        <v>0.39543582991381776</v>
      </c>
      <c r="F190" s="15">
        <f>+ACOS(-TAN(Cálculos!$M$18)*TAN(Cálculos!E190))</f>
        <v>1.3823653260825324</v>
      </c>
      <c r="G190" s="6">
        <f t="shared" si="14"/>
        <v>10.56049319063399</v>
      </c>
      <c r="H190" s="7">
        <f>2/15*ACOS((SIN((-6)*2*PI()/360)-SIN(Cálculos!$M$18)*SIN(E190))/(COS(Cálculos!$M$18)*COS(E190)))*360/(2*PI())</f>
        <v>11.517124307800579</v>
      </c>
      <c r="I190" s="6">
        <f>(24*60/PI()*D190*Cálculos!$M$20*(F190*SIN(E190)*SIN(Cálculos!$M$18)+COS(E190)*COS(Cálculos!$M$18)*SIN(F190)))*$H$1</f>
        <v>256.15308919593286</v>
      </c>
    </row>
    <row r="191" spans="1:9" x14ac:dyDescent="0.25">
      <c r="A191" s="1">
        <v>7</v>
      </c>
      <c r="B191" s="1">
        <v>7</v>
      </c>
      <c r="C191" s="1">
        <f t="shared" si="11"/>
        <v>188</v>
      </c>
      <c r="D191" s="15">
        <f t="shared" si="12"/>
        <v>0.96714779471032231</v>
      </c>
      <c r="E191" s="15">
        <f t="shared" si="13"/>
        <v>0.39357916654529868</v>
      </c>
      <c r="F191" s="15">
        <f>+ACOS(-TAN(Cálculos!$M$18)*TAN(Cálculos!E191))</f>
        <v>1.3833604389740908</v>
      </c>
      <c r="G191" s="6">
        <f t="shared" si="14"/>
        <v>10.568095293144038</v>
      </c>
      <c r="H191" s="7">
        <f>2/15*ACOS((SIN((-6)*2*PI()/360)-SIN(Cálculos!$M$18)*SIN(E191))/(COS(Cálculos!$M$18)*COS(E191)))*360/(2*PI())</f>
        <v>11.523872984605921</v>
      </c>
      <c r="I191" s="6">
        <f>(24*60/PI()*D191*Cálculos!$M$20*(F191*SIN(E191)*SIN(Cálculos!$M$18)+COS(E191)*COS(Cálculos!$M$18)*SIN(F191)))*$H$1</f>
        <v>256.84323039567624</v>
      </c>
    </row>
    <row r="192" spans="1:9" x14ac:dyDescent="0.25">
      <c r="A192" s="1">
        <v>7</v>
      </c>
      <c r="B192" s="1">
        <v>8</v>
      </c>
      <c r="C192" s="1">
        <f t="shared" si="11"/>
        <v>189</v>
      </c>
      <c r="D192" s="15">
        <f t="shared" si="12"/>
        <v>0.96720636284560613</v>
      </c>
      <c r="E192" s="15">
        <f t="shared" si="13"/>
        <v>0.39160587717559808</v>
      </c>
      <c r="F192" s="15">
        <f>+ACOS(-TAN(Cálculos!$M$18)*TAN(Cálculos!E192))</f>
        <v>1.3844161739206859</v>
      </c>
      <c r="G192" s="6">
        <f t="shared" si="14"/>
        <v>10.576160514040621</v>
      </c>
      <c r="H192" s="7">
        <f>2/15*ACOS((SIN((-6)*2*PI()/360)-SIN(Cálculos!$M$18)*SIN(E192))/(COS(Cálculos!$M$18)*COS(E192)))*360/(2*PI())</f>
        <v>11.531037360089348</v>
      </c>
      <c r="I192" s="6">
        <f>(24*60/PI()*D192*Cálculos!$M$20*(F192*SIN(E192)*SIN(Cálculos!$M$18)+COS(E192)*COS(Cálculos!$M$18)*SIN(F192)))*$H$1</f>
        <v>257.57797991523341</v>
      </c>
    </row>
    <row r="193" spans="1:9" x14ac:dyDescent="0.25">
      <c r="A193" s="1">
        <v>7</v>
      </c>
      <c r="B193" s="1">
        <v>9</v>
      </c>
      <c r="C193" s="1">
        <f t="shared" si="11"/>
        <v>190</v>
      </c>
      <c r="D193" s="15">
        <f t="shared" si="12"/>
        <v>0.96727464844332345</v>
      </c>
      <c r="E193" s="15">
        <f t="shared" si="13"/>
        <v>0.38951654653294338</v>
      </c>
      <c r="F193" s="15">
        <f>+ACOS(-TAN(Cálculos!$M$18)*TAN(Cálculos!E193))</f>
        <v>1.3855318905493466</v>
      </c>
      <c r="G193" s="6">
        <f t="shared" si="14"/>
        <v>10.584683961234596</v>
      </c>
      <c r="H193" s="7">
        <f>2/15*ACOS((SIN((-6)*2*PI()/360)-SIN(Cálculos!$M$18)*SIN(E193))/(COS(Cálculos!$M$18)*COS(E193)))*360/(2*PI())</f>
        <v>11.538613904330044</v>
      </c>
      <c r="I193" s="6">
        <f>(24*60/PI()*D193*Cálculos!$M$20*(F193*SIN(E193)*SIN(Cálculos!$M$18)+COS(E193)*COS(Cálculos!$M$18)*SIN(F193)))*$H$1</f>
        <v>258.35703701957681</v>
      </c>
    </row>
    <row r="194" spans="1:9" x14ac:dyDescent="0.25">
      <c r="A194" s="1">
        <v>7</v>
      </c>
      <c r="B194" s="1">
        <v>10</v>
      </c>
      <c r="C194" s="1">
        <f t="shared" si="11"/>
        <v>191</v>
      </c>
      <c r="D194" s="15">
        <f t="shared" si="12"/>
        <v>0.96735263126897786</v>
      </c>
      <c r="E194" s="15">
        <f t="shared" si="13"/>
        <v>0.38731179373109537</v>
      </c>
      <c r="F194" s="15">
        <f>+ACOS(-TAN(Cálculos!$M$18)*TAN(Cálculos!E194))</f>
        <v>1.3867069179326905</v>
      </c>
      <c r="G194" s="6">
        <f t="shared" si="14"/>
        <v>10.593660509218319</v>
      </c>
      <c r="H194" s="7">
        <f>2/15*ACOS((SIN((-6)*2*PI()/360)-SIN(Cálculos!$M$18)*SIN(E194))/(COS(Cálculos!$M$18)*COS(E194)))*360/(2*PI())</f>
        <v>11.546598916753959</v>
      </c>
      <c r="I194" s="6">
        <f>(24*60/PI()*D194*Cálculos!$M$20*(F194*SIN(E194)*SIN(Cálculos!$M$18)+COS(E194)*COS(Cálculos!$M$18)*SIN(F194)))*$H$1</f>
        <v>259.18008301614736</v>
      </c>
    </row>
    <row r="195" spans="1:9" x14ac:dyDescent="0.25">
      <c r="A195" s="1">
        <v>7</v>
      </c>
      <c r="B195" s="1">
        <v>11</v>
      </c>
      <c r="C195" s="1">
        <f t="shared" si="11"/>
        <v>192</v>
      </c>
      <c r="D195" s="15">
        <f t="shared" si="12"/>
        <v>0.96744028821457528</v>
      </c>
      <c r="E195" s="15">
        <f t="shared" si="13"/>
        <v>0.38499227208589176</v>
      </c>
      <c r="F195" s="15">
        <f>+ACOS(-TAN(Cálculos!$M$18)*TAN(Cálculos!E195))</f>
        <v>1.3879405559036067</v>
      </c>
      <c r="G195" s="6">
        <f t="shared" si="14"/>
        <v>10.60308480910906</v>
      </c>
      <c r="H195" s="7">
        <f>2/15*ACOS((SIN((-6)*2*PI()/360)-SIN(Cálculos!$M$18)*SIN(E195))/(COS(Cálculos!$M$18)*COS(E195)))*360/(2*PI())</f>
        <v>11.554988533044062</v>
      </c>
      <c r="I195" s="6">
        <f>(24*60/PI()*D195*Cálculos!$M$20*(F195*SIN(E195)*SIN(Cálculos!$M$18)+COS(E195)*COS(Cálculos!$M$18)*SIN(F195)))*$H$1</f>
        <v>260.04678124465875</v>
      </c>
    </row>
    <row r="196" spans="1:9" x14ac:dyDescent="0.25">
      <c r="A196" s="1">
        <v>7</v>
      </c>
      <c r="B196" s="1">
        <v>12</v>
      </c>
      <c r="C196" s="1">
        <f t="shared" si="11"/>
        <v>193</v>
      </c>
      <c r="D196" s="15">
        <f t="shared" si="12"/>
        <v>0.96753759330547084</v>
      </c>
      <c r="E196" s="15">
        <f t="shared" si="13"/>
        <v>0.38255866892165535</v>
      </c>
      <c r="F196" s="15">
        <f>+ACOS(-TAN(Cálculos!$M$18)*TAN(Cálculos!E196))</f>
        <v>1.389232076407739</v>
      </c>
      <c r="G196" s="6">
        <f t="shared" si="14"/>
        <v>10.612951298981246</v>
      </c>
      <c r="H196" s="7">
        <f>2/15*ACOS((SIN((-6)*2*PI()/360)-SIN(Cálculos!$M$18)*SIN(E196))/(COS(Cálculos!$M$18)*COS(E196)))*360/(2*PI())</f>
        <v>11.56377873225388</v>
      </c>
      <c r="I196" s="6">
        <f>(24*60/PI()*D196*Cálculos!$M$20*(F196*SIN(E196)*SIN(Cálculos!$M$18)+COS(E196)*COS(Cálculos!$M$18)*SIN(F196)))*$H$1</f>
        <v>260.95677707091482</v>
      </c>
    </row>
    <row r="197" spans="1:9" x14ac:dyDescent="0.25">
      <c r="A197" s="1">
        <v>7</v>
      </c>
      <c r="B197" s="1">
        <v>13</v>
      </c>
      <c r="C197" s="1">
        <f t="shared" ref="C197:C260" si="15">IF(A197&gt;=3,DATE(,A197,B197)-1,DATE(,A197,B197))</f>
        <v>194</v>
      </c>
      <c r="D197" s="15">
        <f t="shared" si="12"/>
        <v>0.96764451770806614</v>
      </c>
      <c r="E197" s="15">
        <f t="shared" si="13"/>
        <v>0.38001170536752521</v>
      </c>
      <c r="F197" s="15">
        <f>+ACOS(-TAN(Cálculos!$M$18)*TAN(Cálculos!E197))</f>
        <v>1.3905807248886295</v>
      </c>
      <c r="G197" s="6">
        <f t="shared" si="14"/>
        <v>10.623254214448147</v>
      </c>
      <c r="H197" s="7">
        <f>2/15*ACOS((SIN((-6)*2*PI()/360)-SIN(Cálculos!$M$18)*SIN(E197))/(COS(Cálculos!$M$18)*COS(E197)))*360/(2*PI())</f>
        <v>11.572965344097652</v>
      </c>
      <c r="I197" s="6">
        <f>(24*60/PI()*D197*Cálculos!$M$20*(F197*SIN(E197)*SIN(Cálculos!$M$18)+COS(E197)*COS(Cálculos!$M$18)*SIN(F197)))*$H$1</f>
        <v>261.90969788550484</v>
      </c>
    </row>
    <row r="198" spans="1:9" x14ac:dyDescent="0.25">
      <c r="A198" s="1">
        <v>7</v>
      </c>
      <c r="B198" s="1">
        <v>14</v>
      </c>
      <c r="C198" s="1">
        <f t="shared" si="15"/>
        <v>195</v>
      </c>
      <c r="D198" s="15">
        <f t="shared" si="12"/>
        <v>0.96776102973835298</v>
      </c>
      <c r="E198" s="15">
        <f t="shared" si="13"/>
        <v>0.37735213614377028</v>
      </c>
      <c r="F198" s="15">
        <f>+ACOS(-TAN(Cálculos!$M$18)*TAN(Cálculos!E198))</f>
        <v>1.3919857217003435</v>
      </c>
      <c r="G198" s="6">
        <f t="shared" si="14"/>
        <v>10.633987599453553</v>
      </c>
      <c r="H198" s="7">
        <f>2/15*ACOS((SIN((-6)*2*PI()/360)-SIN(Cálculos!$M$18)*SIN(E198))/(COS(Cálculos!$M$18)*COS(E198)))*360/(2*PI())</f>
        <v>11.582544056390152</v>
      </c>
      <c r="I198" s="6">
        <f>(24*60/PI()*D198*Cálculos!$M$20*(F198*SIN(E198)*SIN(Cálculos!$M$18)+COS(E198)*COS(Cálculos!$M$18)*SIN(F198)))*$H$1</f>
        <v>262.90515310825162</v>
      </c>
    </row>
    <row r="199" spans="1:9" x14ac:dyDescent="0.25">
      <c r="A199" s="1">
        <v>7</v>
      </c>
      <c r="B199" s="1">
        <v>15</v>
      </c>
      <c r="C199" s="1">
        <f t="shared" si="15"/>
        <v>196</v>
      </c>
      <c r="D199" s="15">
        <f t="shared" si="12"/>
        <v>0.96788709487130231</v>
      </c>
      <c r="E199" s="15">
        <f t="shared" si="13"/>
        <v>0.37458074933814994</v>
      </c>
      <c r="F199" s="15">
        <f>+ACOS(-TAN(Cálculos!$M$18)*TAN(Cálculos!E199))</f>
        <v>1.3934462635424067</v>
      </c>
      <c r="G199" s="6">
        <f t="shared" si="14"/>
        <v>10.645145317233887</v>
      </c>
      <c r="H199" s="7">
        <f>2/15*ACOS((SIN((-6)*2*PI()/360)-SIN(Cálculos!$M$18)*SIN(E199))/(COS(Cálculos!$M$18)*COS(E199)))*360/(2*PI())</f>
        <v>11.592510422609148</v>
      </c>
      <c r="I199" s="6">
        <f>(24*60/PI()*D199*Cálculos!$M$20*(F199*SIN(E199)*SIN(Cálculos!$M$18)+COS(E199)*COS(Cálculos!$M$18)*SIN(F199)))*$H$1</f>
        <v>263.94273419930033</v>
      </c>
    </row>
    <row r="200" spans="1:9" x14ac:dyDescent="0.25">
      <c r="A200" s="1">
        <v>7</v>
      </c>
      <c r="B200" s="1">
        <v>16</v>
      </c>
      <c r="C200" s="1">
        <f t="shared" si="15"/>
        <v>197</v>
      </c>
      <c r="D200" s="15">
        <f t="shared" si="12"/>
        <v>0.96802267575109457</v>
      </c>
      <c r="E200" s="15">
        <f t="shared" si="13"/>
        <v>0.37169836617238611</v>
      </c>
      <c r="F200" s="15">
        <f>+ACOS(-TAN(Cálculos!$M$18)*TAN(Cálculos!E200))</f>
        <v>1.3949615249119174</v>
      </c>
      <c r="G200" s="6">
        <f t="shared" si="14"/>
        <v>10.656721061411508</v>
      </c>
      <c r="H200" s="7">
        <f>2/15*ACOS((SIN((-6)*2*PI()/360)-SIN(Cálculos!$M$18)*SIN(E200))/(COS(Cálculos!$M$18)*COS(E200)))*360/(2*PI())</f>
        <v>11.602859869553631</v>
      </c>
      <c r="I200" s="6">
        <f>(24*60/PI()*D200*Cálculos!$M$20*(F200*SIN(E200)*SIN(Cálculos!$M$18)+COS(E200)*COS(Cálculos!$M$18)*SIN(F200)))*$H$1</f>
        <v>265.02201467774285</v>
      </c>
    </row>
    <row r="201" spans="1:9" x14ac:dyDescent="0.25">
      <c r="A201" s="1">
        <v>7</v>
      </c>
      <c r="B201" s="1">
        <v>17</v>
      </c>
      <c r="C201" s="1">
        <f t="shared" si="15"/>
        <v>198</v>
      </c>
      <c r="D201" s="15">
        <f t="shared" si="12"/>
        <v>0.96816773220218899</v>
      </c>
      <c r="E201" s="15">
        <f t="shared" si="13"/>
        <v>0.36870584075881746</v>
      </c>
      <c r="F201" s="15">
        <f>+ACOS(-TAN(Cálculos!$M$18)*TAN(Cálculos!E201))</f>
        <v>1.3965306595677507</v>
      </c>
      <c r="G201" s="6">
        <f t="shared" si="14"/>
        <v>10.668708367180438</v>
      </c>
      <c r="H201" s="7">
        <f>2/15*ACOS((SIN((-6)*2*PI()/360)-SIN(Cálculos!$M$18)*SIN(E201))/(COS(Cálculos!$M$18)*COS(E201)))*360/(2*PI())</f>
        <v>11.61358770507108</v>
      </c>
      <c r="I201" s="6">
        <f>(24*60/PI()*D201*Cálculos!$M$20*(F201*SIN(E201)*SIN(Cálculos!$M$18)+COS(E201)*COS(Cálculos!$M$18)*SIN(F201)))*$H$1</f>
        <v>266.14255014867632</v>
      </c>
    </row>
    <row r="202" spans="1:9" x14ac:dyDescent="0.25">
      <c r="A202" s="1">
        <v>7</v>
      </c>
      <c r="B202" s="1">
        <v>18</v>
      </c>
      <c r="C202" s="1">
        <f t="shared" si="15"/>
        <v>199</v>
      </c>
      <c r="D202" s="15">
        <f t="shared" si="12"/>
        <v>0.96832222124122846</v>
      </c>
      <c r="E202" s="15">
        <f t="shared" si="13"/>
        <v>0.36560405984730848</v>
      </c>
      <c r="F202" s="15">
        <f>+ACOS(-TAN(Cálculos!$M$18)*TAN(Cálculos!E202))</f>
        <v>1.398152802001857</v>
      </c>
      <c r="G202" s="6">
        <f t="shared" si="14"/>
        <v>10.681100622546218</v>
      </c>
      <c r="H202" s="7">
        <f>2/15*ACOS((SIN((-6)*2*PI()/360)-SIN(Cálculos!$M$18)*SIN(E202))/(COS(Cálculos!$M$18)*COS(E202)))*360/(2*PI())</f>
        <v>11.62468912582737</v>
      </c>
      <c r="I202" s="6">
        <f>(24*60/PI()*D202*Cálculos!$M$20*(F202*SIN(E202)*SIN(Cálculos!$M$18)+COS(E202)*COS(Cálculos!$M$18)*SIN(F202)))*$H$1</f>
        <v>267.30387833959037</v>
      </c>
    </row>
    <row r="203" spans="1:9" x14ac:dyDescent="0.25">
      <c r="A203" s="1">
        <v>7</v>
      </c>
      <c r="B203" s="1">
        <v>19</v>
      </c>
      <c r="C203" s="1">
        <f t="shared" si="15"/>
        <v>200</v>
      </c>
      <c r="D203" s="15">
        <f t="shared" si="12"/>
        <v>0.96848609708977662</v>
      </c>
      <c r="E203" s="15">
        <f t="shared" si="13"/>
        <v>0.36239394256248464</v>
      </c>
      <c r="F203" s="15">
        <f>+ACOS(-TAN(Cálculos!$M$18)*TAN(Cálculos!E203))</f>
        <v>1.3998270689127632</v>
      </c>
      <c r="G203" s="6">
        <f t="shared" si="14"/>
        <v>10.693891079582663</v>
      </c>
      <c r="H203" s="7">
        <f>2/15*ACOS((SIN((-6)*2*PI()/360)-SIN(Cálculos!$M$18)*SIN(E203))/(COS(Cálculos!$M$18)*COS(E203)))*360/(2*PI())</f>
        <v>11.63615922509346</v>
      </c>
      <c r="I203" s="6">
        <f>(24*60/PI()*D203*Cálculos!$M$20*(F203*SIN(E203)*SIN(Cálculos!$M$18)+COS(E203)*COS(Cálculos!$M$18)*SIN(F203)))*$H$1</f>
        <v>268.50551914697837</v>
      </c>
    </row>
    <row r="204" spans="1:9" x14ac:dyDescent="0.25">
      <c r="A204" s="1">
        <v>7</v>
      </c>
      <c r="B204" s="1">
        <v>20</v>
      </c>
      <c r="C204" s="1">
        <f t="shared" si="15"/>
        <v>201</v>
      </c>
      <c r="D204" s="15">
        <f t="shared" ref="D204:D267" si="16">1+0.033*COS(2*PI()/365*C204)</f>
        <v>0.96865931118788273</v>
      </c>
      <c r="E204" s="15">
        <f t="shared" ref="E204:E267" si="17">0.409*SIN(2*PI()/365*C204-1.39)</f>
        <v>0.35907644013137774</v>
      </c>
      <c r="F204" s="15">
        <f>+ACOS(-TAN(Cálculos!$M$18)*TAN(Cálculos!E204))</f>
        <v>1.4015525606765127</v>
      </c>
      <c r="G204" s="6">
        <f t="shared" ref="G204:G267" si="18">F204*360/(2*PI())*2/15</f>
        <v>10.707072865668987</v>
      </c>
      <c r="H204" s="7">
        <f>2/15*ACOS((SIN((-6)*2*PI()/360)-SIN(Cálculos!$M$18)*SIN(E204))/(COS(Cálculos!$M$18)*COS(E204)))*360/(2*PI())</f>
        <v>11.64799300052344</v>
      </c>
      <c r="I204" s="6">
        <f>(24*60/PI()*D204*Cálculos!$M$20*(F204*SIN(E204)*SIN(Cálculos!$M$18)+COS(E204)*COS(Cálculos!$M$18)*SIN(F204)))*$H$1</f>
        <v>269.74697469404794</v>
      </c>
    </row>
    <row r="205" spans="1:9" x14ac:dyDescent="0.25">
      <c r="A205" s="1">
        <v>7</v>
      </c>
      <c r="B205" s="1">
        <v>21</v>
      </c>
      <c r="C205" s="1">
        <f t="shared" si="15"/>
        <v>202</v>
      </c>
      <c r="D205" s="15">
        <f t="shared" si="16"/>
        <v>0.96884181220847143</v>
      </c>
      <c r="E205" s="15">
        <f t="shared" si="17"/>
        <v>0.35565253560155585</v>
      </c>
      <c r="F205" s="15">
        <f>+ACOS(-TAN(Cálculos!$M$18)*TAN(Cálculos!E205))</f>
        <v>1.4033283628104267</v>
      </c>
      <c r="G205" s="6">
        <f t="shared" si="18"/>
        <v>10.720638994672134</v>
      </c>
      <c r="H205" s="7">
        <f>2/15*ACOS((SIN((-6)*2*PI()/360)-SIN(Cálculos!$M$18)*SIN(E205))/(COS(Cálculos!$M$18)*COS(E205)))*360/(2*PI())</f>
        <v>11.66018536189935</v>
      </c>
      <c r="I205" s="6">
        <f>(24*60/PI()*D205*Cálculos!$M$20*(F205*SIN(E205)*SIN(Cálculos!$M$18)+COS(E205)*COS(Cálculos!$M$18)*SIN(F205)))*$H$1</f>
        <v>271.02772940040529</v>
      </c>
    </row>
    <row r="206" spans="1:9" x14ac:dyDescent="0.25">
      <c r="A206" s="1">
        <v>7</v>
      </c>
      <c r="B206" s="1">
        <v>22</v>
      </c>
      <c r="C206" s="1">
        <f t="shared" si="15"/>
        <v>203</v>
      </c>
      <c r="D206" s="15">
        <f t="shared" si="16"/>
        <v>0.96903354607255143</v>
      </c>
      <c r="E206" s="15">
        <f t="shared" si="17"/>
        <v>0.3521232435498246</v>
      </c>
      <c r="F206" s="15">
        <f>+ACOS(-TAN(Cálculos!$M$18)*TAN(Cálculos!E206))</f>
        <v>1.405153547425243</v>
      </c>
      <c r="G206" s="6">
        <f t="shared" si="18"/>
        <v>10.734582378040292</v>
      </c>
      <c r="H206" s="7">
        <f>2/15*ACOS((SIN((-6)*2*PI()/360)-SIN(Cálculos!$M$18)*SIN(E206))/(COS(Cálculos!$M$18)*COS(E206)))*360/(2*PI())</f>
        <v>11.672731138818794</v>
      </c>
      <c r="I206" s="6">
        <f>(24*60/PI()*D206*Cálculos!$M$20*(F206*SIN(E206)*SIN(Cálculos!$M$18)+COS(E206)*COS(Cálculos!$M$18)*SIN(F206)))*$H$1</f>
        <v>272.34725006456011</v>
      </c>
    </row>
    <row r="207" spans="1:9" x14ac:dyDescent="0.25">
      <c r="A207" s="1">
        <v>7</v>
      </c>
      <c r="B207" s="1">
        <v>23</v>
      </c>
      <c r="C207" s="1">
        <f t="shared" si="15"/>
        <v>204</v>
      </c>
      <c r="D207" s="15">
        <f t="shared" si="16"/>
        <v>0.96923445596524105</v>
      </c>
      <c r="E207" s="15">
        <f t="shared" si="17"/>
        <v>0.34848960978158783</v>
      </c>
      <c r="F207" s="15">
        <f>+ACOS(-TAN(Cálculos!$M$18)*TAN(Cálculos!E207))</f>
        <v>1.4070271746613632</v>
      </c>
      <c r="G207" s="6">
        <f t="shared" si="18"/>
        <v>10.748895835775018</v>
      </c>
      <c r="H207" s="7">
        <f>2/15*ACOS((SIN((-6)*2*PI()/360)-SIN(Cálculos!$M$18)*SIN(E207))/(COS(Cálculos!$M$18)*COS(E207)))*360/(2*PI())</f>
        <v>11.68562508830238</v>
      </c>
      <c r="I207" s="6">
        <f>(24*60/PI()*D207*Cálculos!$M$20*(F207*SIN(E207)*SIN(Cálculos!$M$18)+COS(E207)*COS(Cálculos!$M$18)*SIN(F207)))*$H$1</f>
        <v>273.70498596008133</v>
      </c>
    </row>
    <row r="208" spans="1:9" x14ac:dyDescent="0.25">
      <c r="A208" s="1">
        <v>7</v>
      </c>
      <c r="B208" s="1">
        <v>24</v>
      </c>
      <c r="C208" s="1">
        <f t="shared" si="15"/>
        <v>205</v>
      </c>
      <c r="D208" s="15">
        <f t="shared" si="16"/>
        <v>0.96944448235260294</v>
      </c>
      <c r="E208" s="15">
        <f t="shared" si="17"/>
        <v>0.34475271102095079</v>
      </c>
      <c r="F208" s="15">
        <f>+ACOS(-TAN(Cálculos!$M$18)*TAN(Cálculos!E208))</f>
        <v>1.4089482941051439</v>
      </c>
      <c r="G208" s="6">
        <f t="shared" si="18"/>
        <v>10.763572107250905</v>
      </c>
      <c r="H208" s="7">
        <f>2/15*ACOS((SIN((-6)*2*PI()/360)-SIN(Cálculos!$M$18)*SIN(E208))/(COS(Cálculos!$M$18)*COS(E208)))*360/(2*PI())</f>
        <v>11.698861902298852</v>
      </c>
      <c r="I208" s="6">
        <f>(24*60/PI()*D208*Cálculos!$M$20*(F208*SIN(E208)*SIN(Cálculos!$M$18)+COS(E208)*COS(Cálculos!$M$18)*SIN(F208)))*$H$1</f>
        <v>275.10036894620873</v>
      </c>
    </row>
    <row r="209" spans="1:9" x14ac:dyDescent="0.25">
      <c r="A209" s="1">
        <v>7</v>
      </c>
      <c r="B209" s="1">
        <v>25</v>
      </c>
      <c r="C209" s="1">
        <f t="shared" si="15"/>
        <v>206</v>
      </c>
      <c r="D209" s="15">
        <f t="shared" si="16"/>
        <v>0.9696635629992858</v>
      </c>
      <c r="E209" s="15">
        <f t="shared" si="17"/>
        <v>0.34091365459166534</v>
      </c>
      <c r="F209" s="15">
        <f>+ACOS(-TAN(Cálculos!$M$18)*TAN(Cálculos!E209))</f>
        <v>1.4109159461813765</v>
      </c>
      <c r="G209" s="6">
        <f t="shared" si="18"/>
        <v>10.778603861853345</v>
      </c>
      <c r="H209" s="7">
        <f>2/15*ACOS((SIN((-6)*2*PI()/360)-SIN(Cálculos!$M$18)*SIN(E209))/(COS(Cálculos!$M$18)*COS(E209)))*360/(2*PI())</f>
        <v>11.71243621506683</v>
      </c>
      <c r="I209" s="6">
        <f>(24*60/PI()*D209*Cálculos!$M$20*(F209*SIN(E209)*SIN(Cálculos!$M$18)+COS(E209)*COS(Cálculos!$M$18)*SIN(F209)))*$H$1</f>
        <v>276.53281359369589</v>
      </c>
    </row>
    <row r="210" spans="1:9" x14ac:dyDescent="0.25">
      <c r="A210" s="1">
        <v>7</v>
      </c>
      <c r="B210" s="1">
        <v>26</v>
      </c>
      <c r="C210" s="1">
        <f t="shared" si="15"/>
        <v>207</v>
      </c>
      <c r="D210" s="15">
        <f t="shared" si="16"/>
        <v>0.96989163298696601</v>
      </c>
      <c r="E210" s="15">
        <f t="shared" si="17"/>
        <v>0.3369735780890053</v>
      </c>
      <c r="F210" s="15">
        <f>+ACOS(-TAN(Cálculos!$M$18)*TAN(Cálculos!E210))</f>
        <v>1.4129291635183197</v>
      </c>
      <c r="G210" s="6">
        <f t="shared" si="18"/>
        <v>10.793983709406598</v>
      </c>
      <c r="H210" s="7">
        <f>2/15*ACOS((SIN((-6)*2*PI()/360)-SIN(Cálculos!$M$18)*SIN(E210))/(COS(Cálculos!$M$18)*COS(E210)))*360/(2*PI())</f>
        <v>11.726342610413184</v>
      </c>
      <c r="I210" s="6">
        <f>(24*60/PI()*D210*Cálculos!$M$20*(F210*SIN(E210)*SIN(Cálculos!$M$18)+COS(E210)*COS(Cálculos!$M$18)*SIN(F210)))*$H$1</f>
        <v>278.00171732662841</v>
      </c>
    </row>
    <row r="211" spans="1:9" x14ac:dyDescent="0.25">
      <c r="A211" s="1">
        <v>7</v>
      </c>
      <c r="B211" s="1">
        <v>27</v>
      </c>
      <c r="C211" s="1">
        <f t="shared" si="15"/>
        <v>208</v>
      </c>
      <c r="D211" s="15">
        <f t="shared" si="16"/>
        <v>0.97012862473358386</v>
      </c>
      <c r="E211" s="15">
        <f t="shared" si="17"/>
        <v>0.33293364904267192</v>
      </c>
      <c r="F211" s="15">
        <f>+ACOS(-TAN(Cálculos!$M$18)*TAN(Cálculos!E211))</f>
        <v>1.4149869722818851</v>
      </c>
      <c r="G211" s="6">
        <f t="shared" si="18"/>
        <v>10.809704210366242</v>
      </c>
      <c r="H211" s="7">
        <f>2/15*ACOS((SIN((-6)*2*PI()/360)-SIN(Cálculos!$M$18)*SIN(E211))/(COS(Cálculos!$M$18)*COS(E211)))*360/(2*PI())</f>
        <v>11.740575628769093</v>
      </c>
      <c r="I211" s="6">
        <f>(24*60/PI()*D211*Cálculos!$M$20*(F211*SIN(E211)*SIN(Cálculos!$M$18)+COS(E211)*COS(Cálculos!$M$18)*SIN(F211)))*$H$1</f>
        <v>279.50646058092593</v>
      </c>
    </row>
    <row r="212" spans="1:9" x14ac:dyDescent="0.25">
      <c r="A212" s="1">
        <v>7</v>
      </c>
      <c r="B212" s="1">
        <v>28</v>
      </c>
      <c r="C212" s="1">
        <f t="shared" si="15"/>
        <v>209</v>
      </c>
      <c r="D212" s="15">
        <f t="shared" si="16"/>
        <v>0.97037446801337024</v>
      </c>
      <c r="E212" s="15">
        <f t="shared" si="17"/>
        <v>0.32879506457083074</v>
      </c>
      <c r="F212" s="15">
        <f>+ACOS(-TAN(Cálculos!$M$18)*TAN(Cálculos!E212))</f>
        <v>1.4170883934758047</v>
      </c>
      <c r="G212" s="6">
        <f t="shared" si="18"/>
        <v>10.825757885751701</v>
      </c>
      <c r="H212" s="7">
        <f>2/15*ACOS((SIN((-6)*2*PI()/360)-SIN(Cálculos!$M$18)*SIN(E212))/(COS(Cálculos!$M$18)*COS(E212)))*360/(2*PI())</f>
        <v>11.755129774086127</v>
      </c>
      <c r="I212" s="6">
        <f>(24*60/PI()*D212*Cálculos!$M$20*(F212*SIN(E212)*SIN(Cálculos!$M$18)+COS(E212)*COS(Cálculos!$M$18)*SIN(F212)))*$H$1</f>
        <v>281.04640698019887</v>
      </c>
    </row>
    <row r="213" spans="1:9" x14ac:dyDescent="0.25">
      <c r="A213" s="1">
        <v>7</v>
      </c>
      <c r="B213" s="1">
        <v>29</v>
      </c>
      <c r="C213" s="1">
        <f t="shared" si="15"/>
        <v>210</v>
      </c>
      <c r="D213" s="15">
        <f t="shared" si="16"/>
        <v>0.97062908997765562</v>
      </c>
      <c r="E213" s="15">
        <f t="shared" si="17"/>
        <v>0.3245590510253783</v>
      </c>
      <c r="F213" s="15">
        <f>+ACOS(-TAN(Cálculos!$M$18)*TAN(Cálculos!E213))</f>
        <v>1.4192324442048618</v>
      </c>
      <c r="G213" s="6">
        <f t="shared" si="18"/>
        <v>10.842137226796625</v>
      </c>
      <c r="H213" s="7">
        <f>2/15*ACOS((SIN((-6)*2*PI()/360)-SIN(Cálculos!$M$18)*SIN(E213))/(COS(Cálculos!$M$18)*COS(E213)))*360/(2*PI())</f>
        <v>11.769999520535761</v>
      </c>
      <c r="I213" s="6">
        <f>(24*60/PI()*D213*Cálculos!$M$20*(F213*SIN(E213)*SIN(Cálculos!$M$18)+COS(E213)*COS(Cálculos!$M$18)*SIN(F213)))*$H$1</f>
        <v>282.62090352958762</v>
      </c>
    </row>
    <row r="214" spans="1:9" x14ac:dyDescent="0.25">
      <c r="A214" s="1">
        <v>7</v>
      </c>
      <c r="B214" s="1">
        <v>30</v>
      </c>
      <c r="C214" s="1">
        <f t="shared" si="15"/>
        <v>211</v>
      </c>
      <c r="D214" s="15">
        <f t="shared" si="16"/>
        <v>0.97089241517645686</v>
      </c>
      <c r="E214" s="15">
        <f t="shared" si="17"/>
        <v>0.32022686362854907</v>
      </c>
      <c r="F214" s="15">
        <f>+ACOS(-TAN(Cálculos!$M$18)*TAN(Cálculos!E214))</f>
        <v>1.4214181388985028</v>
      </c>
      <c r="G214" s="6">
        <f t="shared" si="18"/>
        <v>10.858834704296591</v>
      </c>
      <c r="H214" s="7">
        <f>2/15*ACOS((SIN((-6)*2*PI()/360)-SIN(Cálculos!$M$18)*SIN(E214))/(COS(Cálculos!$M$18)*COS(E214)))*360/(2*PI())</f>
        <v>11.785179318997065</v>
      </c>
      <c r="I214" s="6">
        <f>(24*60/PI()*D214*Cálculos!$M$20*(F214*SIN(E214)*SIN(Cálculos!$M$18)+COS(E214)*COS(Cálculos!$M$18)*SIN(F214)))*$H$1</f>
        <v>284.22928082816935</v>
      </c>
    </row>
    <row r="215" spans="1:9" x14ac:dyDescent="0.25">
      <c r="A215" s="1">
        <v>7</v>
      </c>
      <c r="B215" s="1">
        <v>31</v>
      </c>
      <c r="C215" s="1">
        <f t="shared" si="15"/>
        <v>212</v>
      </c>
      <c r="D215" s="15">
        <f t="shared" si="16"/>
        <v>0.9711643655808343</v>
      </c>
      <c r="E215" s="15">
        <f t="shared" si="17"/>
        <v>0.31579978610096521</v>
      </c>
      <c r="F215" s="15">
        <f>+ACOS(-TAN(Cálculos!$M$18)*TAN(Cálculos!E215))</f>
        <v>1.4236444904924026</v>
      </c>
      <c r="G215" s="6">
        <f t="shared" si="18"/>
        <v>10.875842777635617</v>
      </c>
      <c r="H215" s="7">
        <f>2/15*ACOS((SIN((-6)*2*PI()/360)-SIN(Cálculos!$M$18)*SIN(E215))/(COS(Cálculos!$M$18)*COS(E215)))*360/(2*PI())</f>
        <v>11.80066360331848</v>
      </c>
      <c r="I215" s="6">
        <f>(24*60/PI()*D215*Cálculos!$M$20*(F215*SIN(E215)*SIN(Cálculos!$M$18)+COS(E215)*COS(Cálculos!$M$18)*SIN(F215)))*$H$1</f>
        <v>285.87085330047017</v>
      </c>
    </row>
    <row r="216" spans="1:9" x14ac:dyDescent="0.25">
      <c r="A216" s="1">
        <v>8</v>
      </c>
      <c r="B216" s="1">
        <v>1</v>
      </c>
      <c r="C216" s="1">
        <f t="shared" si="15"/>
        <v>213</v>
      </c>
      <c r="D216" s="15">
        <f t="shared" si="16"/>
        <v>0.9714448606060142</v>
      </c>
      <c r="E216" s="15">
        <f t="shared" si="17"/>
        <v>0.31127913028124182</v>
      </c>
      <c r="F216" s="15">
        <f>+ACOS(-TAN(Cálculos!$M$18)*TAN(Cálculos!E216))</f>
        <v>1.4259105115658008</v>
      </c>
      <c r="G216" s="6">
        <f t="shared" si="18"/>
        <v>10.89315390347474</v>
      </c>
      <c r="H216" s="7">
        <f>2/15*ACOS((SIN((-6)*2*PI()/360)-SIN(Cálculos!$M$18)*SIN(E216))/(COS(Cálculos!$M$18)*COS(E216)))*360/(2*PI())</f>
        <v>11.816446796340836</v>
      </c>
      <c r="I216" s="6">
        <f>(24*60/PI()*D216*Cálculos!$M$20*(F216*SIN(E216)*SIN(Cálculos!$M$18)+COS(E216)*COS(Cálculos!$M$18)*SIN(F216)))*$H$1</f>
        <v>287.54491944757171</v>
      </c>
    </row>
    <row r="217" spans="1:9" x14ac:dyDescent="0.25">
      <c r="A217" s="1">
        <v>8</v>
      </c>
      <c r="B217" s="1">
        <v>2</v>
      </c>
      <c r="C217" s="1">
        <f t="shared" si="15"/>
        <v>214</v>
      </c>
      <c r="D217" s="15">
        <f t="shared" si="16"/>
        <v>0.97173381713526685</v>
      </c>
      <c r="E217" s="15">
        <f t="shared" si="17"/>
        <v>0.30666623573726248</v>
      </c>
      <c r="F217" s="15">
        <f>+ACOS(-TAN(Cálculos!$M$18)*TAN(Cálculos!E217))</f>
        <v>1.4282152154326651</v>
      </c>
      <c r="G217" s="6">
        <f t="shared" si="18"/>
        <v>10.910760544087912</v>
      </c>
      <c r="H217" s="7">
        <f>2/15*ACOS((SIN((-6)*2*PI()/360)-SIN(Cálculos!$M$18)*SIN(E217))/(COS(Cálculos!$M$18)*COS(E217)))*360/(2*PI())</f>
        <v>11.83252331567007</v>
      </c>
      <c r="I217" s="6">
        <f>(24*60/PI()*D217*Cálculos!$M$20*(F217*SIN(E217)*SIN(Cálculos!$M$18)+COS(E217)*COS(Cálculos!$M$18)*SIN(F217)))*$H$1</f>
        <v>289.25076211824597</v>
      </c>
    </row>
    <row r="218" spans="1:9" x14ac:dyDescent="0.25">
      <c r="A218" s="1">
        <v>8</v>
      </c>
      <c r="B218" s="1">
        <v>3</v>
      </c>
      <c r="C218" s="1">
        <f t="shared" si="15"/>
        <v>215</v>
      </c>
      <c r="D218" s="15">
        <f t="shared" si="16"/>
        <v>0.97203114954453662</v>
      </c>
      <c r="E218" s="15">
        <f t="shared" si="17"/>
        <v>0.30196246936923454</v>
      </c>
      <c r="F218" s="15">
        <f>+ACOS(-TAN(Cálculos!$M$18)*TAN(Cálculos!E218))</f>
        <v>1.4305576171849967</v>
      </c>
      <c r="G218" s="6">
        <f t="shared" si="18"/>
        <v>10.928655175332267</v>
      </c>
      <c r="H218" s="7">
        <f>2/15*ACOS((SIN((-6)*2*PI()/360)-SIN(Cálculos!$M$18)*SIN(E218))/(COS(Cálculos!$M$18)*COS(E218)))*360/(2*PI())</f>
        <v>11.848887579189244</v>
      </c>
      <c r="I218" s="6">
        <f>(24*60/PI()*D218*Cálculos!$M$20*(F218*SIN(E218)*SIN(Cálculos!$M$18)+COS(E218)*COS(Cálculos!$M$18)*SIN(F218)))*$H$1</f>
        <v>290.98764880050493</v>
      </c>
    </row>
    <row r="219" spans="1:9" x14ac:dyDescent="0.25">
      <c r="A219" s="1">
        <v>8</v>
      </c>
      <c r="B219" s="1">
        <v>4</v>
      </c>
      <c r="C219" s="1">
        <f t="shared" si="15"/>
        <v>216</v>
      </c>
      <c r="D219" s="15">
        <f t="shared" si="16"/>
        <v>0.97233676972781347</v>
      </c>
      <c r="E219" s="15">
        <f t="shared" si="17"/>
        <v>0.29716922500464871</v>
      </c>
      <c r="F219" s="15">
        <f>+ACOS(-TAN(Cálculos!$M$18)*TAN(Cálculos!E219))</f>
        <v>1.4329367346868103</v>
      </c>
      <c r="G219" s="6">
        <f t="shared" si="18"/>
        <v>10.946830294241549</v>
      </c>
      <c r="H219" s="7">
        <f>2/15*ACOS((SIN((-6)*2*PI()/360)-SIN(Cálculos!$M$18)*SIN(E219))/(COS(Cálculos!$M$18)*COS(E219)))*360/(2*PI())</f>
        <v>11.86553401030079</v>
      </c>
      <c r="I219" s="6">
        <f>(24*60/PI()*D219*Cálculos!$M$20*(F219*SIN(E219)*SIN(Cálculos!$M$18)+COS(E219)*COS(Cálculos!$M$18)*SIN(F219)))*$H$1</f>
        <v>292.75483193388993</v>
      </c>
    </row>
    <row r="220" spans="1:9" x14ac:dyDescent="0.25">
      <c r="A220" s="1">
        <v>8</v>
      </c>
      <c r="B220" s="1">
        <v>5</v>
      </c>
      <c r="C220" s="1">
        <f t="shared" si="15"/>
        <v>217</v>
      </c>
      <c r="D220" s="15">
        <f t="shared" si="16"/>
        <v>0.97265058712324137</v>
      </c>
      <c r="E220" s="15">
        <f t="shared" si="17"/>
        <v>0.29228792298525702</v>
      </c>
      <c r="F220" s="15">
        <f>+ACOS(-TAN(Cálculos!$M$18)*TAN(Cálculos!E220))</f>
        <v>1.4353515895175719</v>
      </c>
      <c r="G220" s="6">
        <f t="shared" si="18"/>
        <v>10.965278426233473</v>
      </c>
      <c r="H220" s="7">
        <f>2/15*ACOS((SIN((-6)*2*PI()/360)-SIN(Cálculos!$M$18)*SIN(E220))/(COS(Cálculos!$M$18)*COS(E220)))*360/(2*PI())</f>
        <v>11.882457042890998</v>
      </c>
      <c r="I220" s="6">
        <f>(24*60/PI()*D220*Cálculos!$M$20*(F220*SIN(E220)*SIN(Cálculos!$M$18)+COS(E220)*COS(Cálculos!$M$18)*SIN(F220)))*$H$1</f>
        <v>294.55154924277008</v>
      </c>
    </row>
    <row r="221" spans="1:9" x14ac:dyDescent="0.25">
      <c r="A221" s="1">
        <v>8</v>
      </c>
      <c r="B221" s="1">
        <v>6</v>
      </c>
      <c r="C221" s="1">
        <f t="shared" si="15"/>
        <v>218</v>
      </c>
      <c r="D221" s="15">
        <f t="shared" si="16"/>
        <v>0.97297250873995333</v>
      </c>
      <c r="E221" s="15">
        <f t="shared" si="17"/>
        <v>0.28732000974619459</v>
      </c>
      <c r="F221" s="15">
        <f>+ACOS(-TAN(Cálculos!$M$18)*TAN(Cálculos!E221))</f>
        <v>1.437801207864096</v>
      </c>
      <c r="G221" s="6">
        <f t="shared" si="18"/>
        <v>10.983992131923291</v>
      </c>
      <c r="H221" s="7">
        <f>2/15*ACOS((SIN((-6)*2*PI()/360)-SIN(Cálculos!$M$18)*SIN(E221))/(COS(Cálculos!$M$18)*COS(E221)))*360/(2*PI())</f>
        <v>11.899651126010031</v>
      </c>
      <c r="I221" s="6">
        <f>(24*60/PI()*D221*Cálculos!$M$20*(F221*SIN(E221)*SIN(Cálculos!$M$18)+COS(E221)*COS(Cálculos!$M$18)*SIN(F221)))*$H$1</f>
        <v>296.37702409086228</v>
      </c>
    </row>
    <row r="222" spans="1:9" x14ac:dyDescent="0.25">
      <c r="A222" s="1">
        <v>8</v>
      </c>
      <c r="B222" s="1">
        <v>7</v>
      </c>
      <c r="C222" s="1">
        <f t="shared" si="15"/>
        <v>219</v>
      </c>
      <c r="D222" s="15">
        <f t="shared" si="16"/>
        <v>0.97330243918562676</v>
      </c>
      <c r="E222" s="15">
        <f t="shared" si="17"/>
        <v>0.28226695738737095</v>
      </c>
      <c r="F222" s="15">
        <f>+ACOS(-TAN(Cálculos!$M$18)*TAN(Cálculos!E222))</f>
        <v>1.4402846213601184</v>
      </c>
      <c r="G222" s="6">
        <f t="shared" si="18"/>
        <v>11.00296401353768</v>
      </c>
      <c r="H222" s="7">
        <f>2/15*ACOS((SIN((-6)*2*PI()/360)-SIN(Cálculos!$M$18)*SIN(E222))/(COS(Cálculos!$M$18)*COS(E222)))*360/(2*PI())</f>
        <v>11.917110728261857</v>
      </c>
      <c r="I222" s="6">
        <f>(24*60/PI()*D222*Cálculos!$M$20*(F222*SIN(E222)*SIN(Cálculos!$M$18)+COS(E222)*COS(Cálculos!$M$18)*SIN(F222)))*$H$1</f>
        <v>298.23046585712035</v>
      </c>
    </row>
    <row r="223" spans="1:9" x14ac:dyDescent="0.25">
      <c r="A223" s="1">
        <v>8</v>
      </c>
      <c r="B223" s="1">
        <v>8</v>
      </c>
      <c r="C223" s="1">
        <f t="shared" si="15"/>
        <v>220</v>
      </c>
      <c r="D223" s="15">
        <f t="shared" si="16"/>
        <v>0.97364028069474995</v>
      </c>
      <c r="E223" s="15">
        <f t="shared" si="17"/>
        <v>0.27713026323725326</v>
      </c>
      <c r="F223" s="15">
        <f>+ACOS(-TAN(Cálculos!$M$18)*TAN(Cálculos!E223))</f>
        <v>1.4428008678729811</v>
      </c>
      <c r="G223" s="6">
        <f t="shared" si="18"/>
        <v>11.022186720924553</v>
      </c>
      <c r="H223" s="7">
        <f>2/15*ACOS((SIN((-6)*2*PI()/360)-SIN(Cálculos!$M$18)*SIN(E223))/(COS(Cálculos!$M$18)*COS(E223)))*360/(2*PI())</f>
        <v>11.934830341899517</v>
      </c>
      <c r="I223" s="6">
        <f>(24*60/PI()*D223*Cálculos!$M$20*(F223*SIN(E223)*SIN(Cálculos!$M$18)+COS(E223)*COS(Cálculos!$M$18)*SIN(F223)))*$H$1</f>
        <v>300.11107033308491</v>
      </c>
    </row>
    <row r="224" spans="1:9" x14ac:dyDescent="0.25">
      <c r="A224" s="1">
        <v>8</v>
      </c>
      <c r="B224" s="1">
        <v>9</v>
      </c>
      <c r="C224" s="1">
        <f t="shared" si="15"/>
        <v>221</v>
      </c>
      <c r="D224" s="15">
        <f t="shared" si="16"/>
        <v>0.97398593315759263</v>
      </c>
      <c r="E224" s="15">
        <f t="shared" si="17"/>
        <v>0.2719114494091775</v>
      </c>
      <c r="F224" s="15">
        <f>+ACOS(-TAN(Cálculos!$M$18)*TAN(Cálculos!E224))</f>
        <v>1.445348992237059</v>
      </c>
      <c r="G224" s="6">
        <f t="shared" si="18"/>
        <v>11.041652957156037</v>
      </c>
      <c r="H224" s="7">
        <f>2/15*ACOS((SIN((-6)*2*PI()/360)-SIN(Cálculos!$M$18)*SIN(E224))/(COS(Cálculos!$M$18)*COS(E224)))*360/(2*PI())</f>
        <v>11.952804486622385</v>
      </c>
      <c r="I224" s="6">
        <f>(24*60/PI()*D224*Cálculos!$M$20*(F224*SIN(E224)*SIN(Cálculos!$M$18)+COS(E224)*COS(Cálculos!$M$18)*SIN(F224)))*$H$1</f>
        <v>302.01802014171557</v>
      </c>
    </row>
    <row r="225" spans="1:9" x14ac:dyDescent="0.25">
      <c r="A225" s="1">
        <v>8</v>
      </c>
      <c r="B225" s="1">
        <v>10</v>
      </c>
      <c r="C225" s="1">
        <f t="shared" si="15"/>
        <v>222</v>
      </c>
      <c r="D225" s="15">
        <f t="shared" si="16"/>
        <v>0.97433929414987031</v>
      </c>
      <c r="E225" s="15">
        <f t="shared" si="17"/>
        <v>0.26661206235031232</v>
      </c>
      <c r="F225" s="15">
        <f>+ACOS(-TAN(Cálculos!$M$18)*TAN(Cálculos!E225))</f>
        <v>1.4479280469337541</v>
      </c>
      <c r="G225" s="6">
        <f t="shared" si="18"/>
        <v>11.06135548372324</v>
      </c>
      <c r="H225" s="7">
        <f>2/15*ACOS((SIN((-6)*2*PI()/360)-SIN(Cálculos!$M$18)*SIN(E225))/(COS(Cálculos!$M$18)*COS(E225)))*360/(2*PI())</f>
        <v>11.9710277130729</v>
      </c>
      <c r="I225" s="6">
        <f>(24*60/PI()*D225*Cálculos!$M$20*(F225*SIN(E225)*SIN(Cálculos!$M$18)+COS(E225)*COS(Cálculos!$M$18)*SIN(F225)))*$H$1</f>
        <v>303.95048517767327</v>
      </c>
    </row>
    <row r="226" spans="1:9" x14ac:dyDescent="0.25">
      <c r="A226" s="1">
        <v>8</v>
      </c>
      <c r="B226" s="1">
        <v>11</v>
      </c>
      <c r="C226" s="1">
        <f t="shared" si="15"/>
        <v>223</v>
      </c>
      <c r="D226" s="15">
        <f t="shared" si="16"/>
        <v>0.97470025896309476</v>
      </c>
      <c r="E226" s="15">
        <f t="shared" si="17"/>
        <v>0.26123367238341294</v>
      </c>
      <c r="F226" s="15">
        <f>+ACOS(-TAN(Cálculos!$M$18)*TAN(Cálculos!E226))</f>
        <v>1.4505370927180592</v>
      </c>
      <c r="G226" s="6">
        <f t="shared" si="18"/>
        <v>11.08128712532285</v>
      </c>
      <c r="H226" s="7">
        <f>2/15*ACOS((SIN((-6)*2*PI()/360)-SIN(Cálculos!$M$18)*SIN(E226))/(COS(Cálculos!$M$18)*COS(E226)))*360/(2*PI())</f>
        <v>11.989494606031379</v>
      </c>
      <c r="I226" s="6">
        <f>(24*60/PI()*D226*Cálculos!$M$20*(F226*SIN(E226)*SIN(Cálculos!$M$18)+COS(E226)*COS(Cálculos!$M$18)*SIN(F226)))*$H$1</f>
        <v>305.90762306894544</v>
      </c>
    </row>
    <row r="227" spans="1:9" x14ac:dyDescent="0.25">
      <c r="A227" s="1">
        <v>8</v>
      </c>
      <c r="B227" s="1">
        <v>12</v>
      </c>
      <c r="C227" s="1">
        <f t="shared" si="15"/>
        <v>224</v>
      </c>
      <c r="D227" s="15">
        <f t="shared" si="16"/>
        <v>0.97506872063560157</v>
      </c>
      <c r="E227" s="15">
        <f t="shared" si="17"/>
        <v>0.25577787324150192</v>
      </c>
      <c r="F227" s="15">
        <f>+ACOS(-TAN(Cálculos!$M$18)*TAN(Cálculos!E227))</f>
        <v>1.4531751991918722</v>
      </c>
      <c r="G227" s="6">
        <f t="shared" si="18"/>
        <v>11.101440774236933</v>
      </c>
      <c r="H227" s="7">
        <f>2/15*ACOS((SIN((-6)*2*PI()/360)-SIN(Cálculos!$M$18)*SIN(E227))/(COS(Cálculos!$M$18)*COS(E227)))*360/(2*PI())</f>
        <v>12.00819978730831</v>
      </c>
      <c r="I227" s="6">
        <f>(24*60/PI()*D227*Cálculos!$M$20*(F227*SIN(E227)*SIN(Cálculos!$M$18)+COS(E227)*COS(Cálculos!$M$18)*SIN(F227)))*$H$1</f>
        <v>307.8885796596519</v>
      </c>
    </row>
    <row r="228" spans="1:9" x14ac:dyDescent="0.25">
      <c r="A228" s="1">
        <v>8</v>
      </c>
      <c r="B228" s="1">
        <v>13</v>
      </c>
      <c r="C228" s="1">
        <f t="shared" si="15"/>
        <v>225</v>
      </c>
      <c r="D228" s="15">
        <f t="shared" si="16"/>
        <v>0.97544456998424511</v>
      </c>
      <c r="E228" s="15">
        <f t="shared" si="17"/>
        <v>0.25024628159561113</v>
      </c>
      <c r="F228" s="15">
        <f>+ACOS(-TAN(Cálculos!$M$18)*TAN(Cálculos!E228))</f>
        <v>1.4558414453243931</v>
      </c>
      <c r="G228" s="6">
        <f t="shared" si="18"/>
        <v>11.121809394308467</v>
      </c>
      <c r="H228" s="7">
        <f>2/15*ACOS((SIN((-6)*2*PI()/360)-SIN(Cálculos!$M$18)*SIN(E228))/(COS(Cálculos!$M$18)*COS(E228)))*360/(2*PI())</f>
        <v>12.027137918334551</v>
      </c>
      <c r="I228" s="6">
        <f>(24*60/PI()*D228*Cálculos!$M$20*(F228*SIN(E228)*SIN(Cálculos!$M$18)+COS(E228)*COS(Cálculos!$M$18)*SIN(F228)))*$H$1</f>
        <v>309.89248951379795</v>
      </c>
    </row>
    <row r="229" spans="1:9" x14ac:dyDescent="0.25">
      <c r="A229" s="1">
        <v>8</v>
      </c>
      <c r="B229" s="1">
        <v>14</v>
      </c>
      <c r="C229" s="1">
        <f t="shared" si="15"/>
        <v>226</v>
      </c>
      <c r="D229" s="15">
        <f t="shared" si="16"/>
        <v>0.97582769563675187</v>
      </c>
      <c r="E229" s="15">
        <f t="shared" si="17"/>
        <v>0.24464053657572624</v>
      </c>
      <c r="F229" s="15">
        <f>+ACOS(-TAN(Cálculos!$M$18)*TAN(Cálculos!E229))</f>
        <v>1.4585349199200921</v>
      </c>
      <c r="G229" s="6">
        <f t="shared" si="18"/>
        <v>11.142386024516371</v>
      </c>
      <c r="H229" s="7">
        <f>2/15*ACOS((SIN((-6)*2*PI()/360)-SIN(Cálculos!$M$18)*SIN(E229))/(COS(Cálculos!$M$18)*COS(E229)))*360/(2*PI())</f>
        <v>12.046303702450501</v>
      </c>
      <c r="I229" s="6">
        <f>(24*60/PI()*D229*Cálculos!$M$20*(F229*SIN(E229)*SIN(Cálculos!$M$18)+COS(E229)*COS(Cálculos!$M$18)*SIN(F229)))*$H$1</f>
        <v>311.91847643968077</v>
      </c>
    </row>
    <row r="230" spans="1:9" x14ac:dyDescent="0.25">
      <c r="A230" s="1">
        <v>8</v>
      </c>
      <c r="B230" s="1">
        <v>15</v>
      </c>
      <c r="C230" s="1">
        <f t="shared" si="15"/>
        <v>227</v>
      </c>
      <c r="D230" s="15">
        <f t="shared" si="16"/>
        <v>0.9762179840647226</v>
      </c>
      <c r="E230" s="15">
        <f t="shared" si="17"/>
        <v>0.23896229928507901</v>
      </c>
      <c r="F230" s="15">
        <f>+ACOS(-TAN(Cálculos!$M$18)*TAN(Cálculos!E230))</f>
        <v>1.4612547220348695</v>
      </c>
      <c r="G230" s="6">
        <f t="shared" si="18"/>
        <v>11.163163782154703</v>
      </c>
      <c r="H230" s="7">
        <f>2/15*ACOS((SIN((-6)*2*PI()/360)-SIN(Cálculos!$M$18)*SIN(E230))/(COS(Cálculos!$M$18)*COS(E230)))*360/(2*PI())</f>
        <v>12.065691886896252</v>
      </c>
      <c r="I230" s="6">
        <f>(24*60/PI()*D230*Cálculos!$M$20*(F230*SIN(E230)*SIN(Cálculos!$M$18)+COS(E230)*COS(Cálculos!$M$18)*SIN(F230)))*$H$1</f>
        <v>313.9656540345855</v>
      </c>
    </row>
    <row r="231" spans="1:9" x14ac:dyDescent="0.25">
      <c r="A231" s="1">
        <v>8</v>
      </c>
      <c r="B231" s="1">
        <v>16</v>
      </c>
      <c r="C231" s="1">
        <f t="shared" si="15"/>
        <v>228</v>
      </c>
      <c r="D231" s="15">
        <f t="shared" si="16"/>
        <v>0.97661531961727277</v>
      </c>
      <c r="E231" s="15">
        <f t="shared" si="17"/>
        <v>0.23321325230792456</v>
      </c>
      <c r="F231" s="15">
        <f>+ACOS(-TAN(Cálculos!$M$18)*TAN(Cálculos!E231))</f>
        <v>1.4639999613411605</v>
      </c>
      <c r="G231" s="6">
        <f t="shared" si="18"/>
        <v>11.18413586562189</v>
      </c>
      <c r="H231" s="7">
        <f>2/15*ACOS((SIN((-6)*2*PI()/360)-SIN(Cálculos!$M$18)*SIN(E231))/(COS(Cálculos!$M$18)*COS(E231)))*360/(2*PI())</f>
        <v>12.085297264505286</v>
      </c>
      <c r="I231" s="6">
        <f>(24*60/PI()*D231*Cálculos!$M$20*(F231*SIN(E231)*SIN(Cálculos!$M$18)+COS(E231)*COS(Cálculos!$M$18)*SIN(F231)))*$H$1</f>
        <v>316.03312624934881</v>
      </c>
    </row>
    <row r="232" spans="1:9" x14ac:dyDescent="0.25">
      <c r="A232" s="1">
        <v>8</v>
      </c>
      <c r="B232" s="1">
        <v>17</v>
      </c>
      <c r="C232" s="1">
        <f t="shared" si="15"/>
        <v>229</v>
      </c>
      <c r="D232" s="15">
        <f t="shared" si="16"/>
        <v>0.97701958455530324</v>
      </c>
      <c r="E232" s="15">
        <f t="shared" si="17"/>
        <v>0.22739509921095702</v>
      </c>
      <c r="F232" s="15">
        <f>+ACOS(-TAN(Cálculos!$M$18)*TAN(Cálculos!E232))</f>
        <v>1.4667697584428501</v>
      </c>
      <c r="G232" s="6">
        <f t="shared" si="18"/>
        <v>11.205295556826474</v>
      </c>
      <c r="H232" s="7">
        <f>2/15*ACOS((SIN((-6)*2*PI()/360)-SIN(Cálculos!$M$18)*SIN(E232))/(COS(Cálculos!$M$18)*COS(E232)))*360/(2*PI())</f>
        <v>12.10511467510509</v>
      </c>
      <c r="I232" s="6">
        <f>(24*60/PI()*D232*Cálculos!$M$20*(F232*SIN(E232)*SIN(Cálculos!$M$18)+COS(E232)*COS(Cálculos!$M$18)*SIN(F232)))*$H$1</f>
        <v>318.11998797229984</v>
      </c>
    </row>
    <row r="233" spans="1:9" x14ac:dyDescent="0.25">
      <c r="A233" s="1">
        <v>8</v>
      </c>
      <c r="B233" s="1">
        <v>18</v>
      </c>
      <c r="C233" s="1">
        <f t="shared" si="15"/>
        <v>230</v>
      </c>
      <c r="D233" s="15">
        <f t="shared" si="16"/>
        <v>0.97743065908638782</v>
      </c>
      <c r="E233" s="15">
        <f t="shared" si="17"/>
        <v>0.22150956403850539</v>
      </c>
      <c r="F233" s="15">
        <f>+ACOS(-TAN(Cálculos!$M$18)*TAN(Cálculos!E233))</f>
        <v>1.4695632451409704</v>
      </c>
      <c r="G233" s="6">
        <f t="shared" si="18"/>
        <v>11.226636223216904</v>
      </c>
      <c r="H233" s="7">
        <f>2/15*ACOS((SIN((-6)*2*PI()/360)-SIN(Cálculos!$M$18)*SIN(E233))/(COS(Cálculos!$M$18)*COS(E233)))*360/(2*PI())</f>
        <v>12.125139006628531</v>
      </c>
      <c r="I233" s="6">
        <f>(24*60/PI()*D233*Cálculos!$M$20*(F233*SIN(E233)*SIN(Cálculos!$M$18)+COS(E233)*COS(Cálculos!$M$18)*SIN(F233)))*$H$1</f>
        <v>320.2253256320235</v>
      </c>
    </row>
    <row r="234" spans="1:9" x14ac:dyDescent="0.25">
      <c r="A234" s="1">
        <v>8</v>
      </c>
      <c r="B234" s="1">
        <v>19</v>
      </c>
      <c r="C234" s="1">
        <f t="shared" si="15"/>
        <v>231</v>
      </c>
      <c r="D234" s="15">
        <f t="shared" si="16"/>
        <v>0.97784842140027139</v>
      </c>
      <c r="E234" s="15">
        <f t="shared" si="17"/>
        <v>0.21555839080166095</v>
      </c>
      <c r="F234" s="15">
        <f>+ACOS(-TAN(Cálculos!$M$18)*TAN(Cálculos!E234))</f>
        <v>1.4723795646512463</v>
      </c>
      <c r="G234" s="6">
        <f t="shared" si="18"/>
        <v>11.24815131944346</v>
      </c>
      <c r="H234" s="7">
        <f>2/15*ACOS((SIN((-6)*2*PI()/360)-SIN(Cálculos!$M$18)*SIN(E234))/(COS(Cálculos!$M$18)*COS(E234)))*360/(2*PI())</f>
        <v>12.145365195940498</v>
      </c>
      <c r="I234" s="6">
        <f>(24*60/PI()*D234*Cálculos!$M$20*(F234*SIN(E234)*SIN(Cálculos!$M$18)+COS(E234)*COS(Cálculos!$M$18)*SIN(F234)))*$H$1</f>
        <v>322.34821781833693</v>
      </c>
    </row>
    <row r="235" spans="1:9" x14ac:dyDescent="0.25">
      <c r="A235" s="1">
        <v>8</v>
      </c>
      <c r="B235" s="1">
        <v>20</v>
      </c>
      <c r="C235" s="1">
        <f t="shared" si="15"/>
        <v>232</v>
      </c>
      <c r="D235" s="15">
        <f t="shared" si="16"/>
        <v>0.97827274770496442</v>
      </c>
      <c r="E235" s="15">
        <f t="shared" si="17"/>
        <v>0.20954334296149119</v>
      </c>
      <c r="F235" s="15">
        <f>+ACOS(-TAN(Cálculos!$M$18)*TAN(Cálculos!E235))</f>
        <v>1.4752178717746427</v>
      </c>
      <c r="G235" s="6">
        <f t="shared" si="18"/>
        <v>11.269834388661129</v>
      </c>
      <c r="H235" s="7">
        <f>2/15*ACOS((SIN((-6)*2*PI()/360)-SIN(Cálculos!$M$18)*SIN(E235))/(COS(Cálculos!$M$18)*COS(E235)))*360/(2*PI())</f>
        <v>12.165788229384752</v>
      </c>
      <c r="I235" s="6">
        <f>(24*60/PI()*D235*Cálculos!$M$20*(F235*SIN(E235)*SIN(Cálculos!$M$18)+COS(E235)*COS(Cálculos!$M$18)*SIN(F235)))*$H$1</f>
        <v>324.48773592079687</v>
      </c>
    </row>
    <row r="236" spans="1:9" x14ac:dyDescent="0.25">
      <c r="A236" s="1">
        <v>8</v>
      </c>
      <c r="B236" s="1">
        <v>21</v>
      </c>
      <c r="C236" s="1">
        <f t="shared" si="15"/>
        <v>233</v>
      </c>
      <c r="D236" s="15">
        <f t="shared" si="16"/>
        <v>0.97870351226342478</v>
      </c>
      <c r="E236" s="15">
        <f t="shared" si="17"/>
        <v>0.2034662029064859</v>
      </c>
      <c r="F236" s="15">
        <f>+ACOS(-TAN(Cálculos!$M$18)*TAN(Cálculos!E236))</f>
        <v>1.4780773330221386</v>
      </c>
      <c r="G236" s="6">
        <f t="shared" si="18"/>
        <v>11.291679063482828</v>
      </c>
      <c r="H236" s="7">
        <f>2/15*ACOS((SIN((-6)*2*PI()/360)-SIN(Cálculos!$M$18)*SIN(E236))/(COS(Cálculos!$M$18)*COS(E236)))*360/(2*PI())</f>
        <v>12.186403143056433</v>
      </c>
      <c r="I236" s="6">
        <f>(24*60/PI()*D236*Cálculos!$M$20*(F236*SIN(E236)*SIN(Cálculos!$M$18)+COS(E236)*COS(Cálculos!$M$18)*SIN(F236)))*$H$1</f>
        <v>326.64294478400478</v>
      </c>
    </row>
    <row r="237" spans="1:9" x14ac:dyDescent="0.25">
      <c r="A237" s="1">
        <v>8</v>
      </c>
      <c r="B237" s="1">
        <v>22</v>
      </c>
      <c r="C237" s="1">
        <f t="shared" si="15"/>
        <v>234</v>
      </c>
      <c r="D237" s="15">
        <f t="shared" si="16"/>
        <v>0.97914058743081744</v>
      </c>
      <c r="E237" s="15">
        <f t="shared" si="17"/>
        <v>0.19732877142439911</v>
      </c>
      <c r="F237" s="15">
        <f>+ACOS(-TAN(Cálculos!$M$18)*TAN(Cálculos!E237))</f>
        <v>1.4809571266950159</v>
      </c>
      <c r="G237" s="6">
        <f t="shared" si="18"/>
        <v>11.313679066592742</v>
      </c>
      <c r="H237" s="7">
        <f>2/15*ACOS((SIN((-6)*2*PI()/360)-SIN(Cálculos!$M$18)*SIN(E237))/(COS(Cálculos!$M$18)*COS(E237)))*360/(2*PI())</f>
        <v>12.207205022806006</v>
      </c>
      <c r="I237" s="6">
        <f>(24*60/PI()*D237*Cálculos!$M$20*(F237*SIN(E237)*SIN(Cálculos!$M$18)+COS(E237)*COS(Cálculos!$M$18)*SIN(F237)))*$H$1</f>
        <v>328.81290337891386</v>
      </c>
    </row>
    <row r="238" spans="1:9" x14ac:dyDescent="0.25">
      <c r="A238" s="1">
        <v>8</v>
      </c>
      <c r="B238" s="1">
        <v>23</v>
      </c>
      <c r="C238" s="1">
        <f t="shared" si="15"/>
        <v>235</v>
      </c>
      <c r="D238" s="15">
        <f t="shared" si="16"/>
        <v>0.97958384369233742</v>
      </c>
      <c r="E238" s="15">
        <f t="shared" si="17"/>
        <v>0.19113286716863595</v>
      </c>
      <c r="F238" s="15">
        <f>+ACOS(-TAN(Cálculos!$M$18)*TAN(Cálculos!E238))</f>
        <v>1.4838564429220158</v>
      </c>
      <c r="G238" s="6">
        <f t="shared" si="18"/>
        <v>11.335828211030194</v>
      </c>
      <c r="H238" s="7">
        <f>2/15*ACOS((SIN((-6)*2*PI()/360)-SIN(Cálculos!$M$18)*SIN(E238))/(COS(Cálculos!$M$18)*COS(E238)))*360/(2*PI())</f>
        <v>12.228189003980903</v>
      </c>
      <c r="I238" s="6">
        <f>(24*60/PI()*D238*Cálculos!$M$20*(F238*SIN(E238)*SIN(Cálculos!$M$18)+COS(E238)*COS(Cálculos!$M$18)*SIN(F238)))*$H$1</f>
        <v>330.99666548928548</v>
      </c>
    </row>
    <row r="239" spans="1:9" x14ac:dyDescent="0.25">
      <c r="A239" s="1">
        <v>8</v>
      </c>
      <c r="B239" s="1">
        <v>24</v>
      </c>
      <c r="C239" s="1">
        <f t="shared" si="15"/>
        <v>236</v>
      </c>
      <c r="D239" s="15">
        <f t="shared" si="16"/>
        <v>0.98003314970158795</v>
      </c>
      <c r="E239" s="15">
        <f t="shared" si="17"/>
        <v>0.18488032611934527</v>
      </c>
      <c r="F239" s="15">
        <f>+ACOS(-TAN(Cálculos!$M$18)*TAN(Cálculos!E239))</f>
        <v>1.4867744836547547</v>
      </c>
      <c r="G239" s="6">
        <f t="shared" si="18"/>
        <v>11.358120400154617</v>
      </c>
      <c r="H239" s="7">
        <f>2/15*ACOS((SIN((-6)*2*PI()/360)-SIN(Cálculos!$M$18)*SIN(E239))/(COS(Cálculos!$M$18)*COS(E239)))*360/(2*PI())</f>
        <v>12.249350270911311</v>
      </c>
      <c r="I239" s="6">
        <f>(24*60/PI()*D239*Cálculos!$M$20*(F239*SIN(E239)*SIN(Cálculos!$M$18)+COS(E239)*COS(Cálculos!$M$18)*SIN(F239)))*$H$1</f>
        <v>333.19328041238617</v>
      </c>
    </row>
    <row r="240" spans="1:9" x14ac:dyDescent="0.25">
      <c r="A240" s="1">
        <v>8</v>
      </c>
      <c r="B240" s="1">
        <v>25</v>
      </c>
      <c r="C240" s="1">
        <f t="shared" si="15"/>
        <v>237</v>
      </c>
      <c r="D240" s="15">
        <f t="shared" si="16"/>
        <v>0.98048837231950192</v>
      </c>
      <c r="E240" s="15">
        <f t="shared" si="17"/>
        <v>0.17857300103938117</v>
      </c>
      <c r="F240" s="15">
        <f>+ACOS(-TAN(Cálculos!$M$18)*TAN(Cálculos!E240))</f>
        <v>1.4897104626228304</v>
      </c>
      <c r="G240" s="6">
        <f t="shared" si="18"/>
        <v>11.380549627302607</v>
      </c>
      <c r="H240" s="7">
        <f>2/15*ACOS((SIN((-6)*2*PI()/360)-SIN(Cálculos!$M$18)*SIN(E240))/(COS(Cálculos!$M$18)*COS(E240)))*360/(2*PI())</f>
        <v>12.270684056146946</v>
      </c>
      <c r="I240" s="6">
        <f>(24*60/PI()*D240*Cálculos!$M$20*(F240*SIN(E240)*SIN(Cálculos!$M$18)+COS(E240)*COS(Cálculos!$M$18)*SIN(F240)))*$H$1</f>
        <v>335.40179367296514</v>
      </c>
    </row>
    <row r="241" spans="1:9" x14ac:dyDescent="0.25">
      <c r="A241" s="1">
        <v>8</v>
      </c>
      <c r="B241" s="1">
        <v>26</v>
      </c>
      <c r="C241" s="1">
        <f t="shared" si="15"/>
        <v>238</v>
      </c>
      <c r="D241" s="15">
        <f t="shared" si="16"/>
        <v>0.980949376653793</v>
      </c>
      <c r="E241" s="15">
        <f t="shared" si="17"/>
        <v>0.17221276092528845</v>
      </c>
      <c r="F241" s="15">
        <f>+ACOS(-TAN(Cálculos!$M$18)*TAN(Cálculos!E241))</f>
        <v>1.4926636052500906</v>
      </c>
      <c r="G241" s="6">
        <f t="shared" si="18"/>
        <v>11.403109975148231</v>
      </c>
      <c r="H241" s="7">
        <f>2/15*ACOS((SIN((-6)*2*PI()/360)-SIN(Cálculos!$M$18)*SIN(E241))/(COS(Cálculos!$M$18)*COS(E241)))*360/(2*PI())</f>
        <v>12.292185639451805</v>
      </c>
      <c r="I241" s="6">
        <f>(24*60/PI()*D241*Cálculos!$M$20*(F241*SIN(E241)*SIN(Cálculos!$M$18)+COS(E241)*COS(Cálculos!$M$18)*SIN(F241)))*$H$1</f>
        <v>337.62124774949723</v>
      </c>
    </row>
    <row r="242" spans="1:9" x14ac:dyDescent="0.25">
      <c r="A242" s="1">
        <v>8</v>
      </c>
      <c r="B242" s="1">
        <v>27</v>
      </c>
      <c r="C242" s="1">
        <f t="shared" si="15"/>
        <v>239</v>
      </c>
      <c r="D242" s="15">
        <f t="shared" si="16"/>
        <v>0.98141602609892764</v>
      </c>
      <c r="E242" s="15">
        <f t="shared" si="17"/>
        <v>0.16580149045347745</v>
      </c>
      <c r="F242" s="15">
        <f>+ACOS(-TAN(Cálculos!$M$18)*TAN(Cálculos!E242))</f>
        <v>1.4956331485335483</v>
      </c>
      <c r="G242" s="6">
        <f t="shared" si="18"/>
        <v>11.425795614778037</v>
      </c>
      <c r="H242" s="7">
        <f>2/15*ACOS((SIN((-6)*2*PI()/360)-SIN(Cálculos!$M$18)*SIN(E242))/(COS(Cálculos!$M$18)*COS(E242)))*360/(2*PI())</f>
        <v>12.31385034656414</v>
      </c>
      <c r="I242" s="6">
        <f>(24*60/PI()*D242*Cálculos!$M$20*(F242*SIN(E242)*SIN(Cálculos!$M$18)+COS(E242)*COS(Cálculos!$M$18)*SIN(F242)))*$H$1</f>
        <v>339.85068281163211</v>
      </c>
    </row>
    <row r="243" spans="1:9" x14ac:dyDescent="0.25">
      <c r="A243" s="1">
        <v>8</v>
      </c>
      <c r="B243" s="1">
        <v>28</v>
      </c>
      <c r="C243" s="1">
        <f t="shared" si="15"/>
        <v>240</v>
      </c>
      <c r="D243" s="15">
        <f t="shared" si="16"/>
        <v>0.98188818237660425</v>
      </c>
      <c r="E243" s="15">
        <f t="shared" si="17"/>
        <v>0.1593410894217562</v>
      </c>
      <c r="F243" s="15">
        <f>+ACOS(-TAN(Cálculos!$M$18)*TAN(Cálculos!E243))</f>
        <v>1.4986183408864544</v>
      </c>
      <c r="G243" s="6">
        <f t="shared" si="18"/>
        <v>11.448600804492205</v>
      </c>
      <c r="H243" s="7">
        <f>2/15*ACOS((SIN((-6)*2*PI()/360)-SIN(Cálculos!$M$18)*SIN(E243))/(COS(Cálculos!$M$18)*COS(E243)))*360/(2*PI())</f>
        <v>12.335673547729085</v>
      </c>
      <c r="I243" s="6">
        <f>(24*60/PI()*D243*Cálculos!$M$20*(F243*SIN(E243)*SIN(Cálculos!$M$18)+COS(E243)*COS(Cálculos!$M$18)*SIN(F243)))*$H$1</f>
        <v>342.08913746773567</v>
      </c>
    </row>
    <row r="244" spans="1:9" x14ac:dyDescent="0.25">
      <c r="A244" s="1">
        <v>8</v>
      </c>
      <c r="B244" s="1">
        <v>29</v>
      </c>
      <c r="C244" s="1">
        <f t="shared" si="15"/>
        <v>241</v>
      </c>
      <c r="D244" s="15">
        <f t="shared" si="16"/>
        <v>0.98236570557672764</v>
      </c>
      <c r="E244" s="15">
        <f t="shared" si="17"/>
        <v>0.15283347218637661</v>
      </c>
      <c r="F244" s="15">
        <f>+ACOS(-TAN(Cálculos!$M$18)*TAN(Cálculos!E244))</f>
        <v>1.5016184419470484</v>
      </c>
      <c r="G244" s="6">
        <f t="shared" si="18"/>
        <v>11.471519888343504</v>
      </c>
      <c r="H244" s="7">
        <f>2/15*ACOS((SIN((-6)*2*PI()/360)-SIN(Cálculos!$M$18)*SIN(E244))/(COS(Cálculos!$M$18)*COS(E244)))*360/(2*PI())</f>
        <v>12.357650656011444</v>
      </c>
      <c r="I244" s="6">
        <f>(24*60/PI()*D244*Cálculos!$M$20*(F244*SIN(E244)*SIN(Cálculos!$M$18)+COS(E244)*COS(Cálculos!$M$18)*SIN(F244)))*$H$1</f>
        <v>344.33564952137635</v>
      </c>
    </row>
    <row r="245" spans="1:9" x14ac:dyDescent="0.25">
      <c r="A245" s="1">
        <v>8</v>
      </c>
      <c r="B245" s="1">
        <v>30</v>
      </c>
      <c r="C245" s="1">
        <f t="shared" si="15"/>
        <v>242</v>
      </c>
      <c r="D245" s="15">
        <f t="shared" si="16"/>
        <v>0.98284845419886802</v>
      </c>
      <c r="E245" s="15">
        <f t="shared" si="17"/>
        <v>0.14628056709477169</v>
      </c>
      <c r="F245" s="15">
        <f>+ACOS(-TAN(Cálculos!$M$18)*TAN(Cálculos!E245))</f>
        <v>1.5046327223545102</v>
      </c>
      <c r="G245" s="6">
        <f t="shared" si="18"/>
        <v>11.494547294425709</v>
      </c>
      <c r="H245" s="7">
        <f>2/15*ACOS((SIN((-6)*2*PI()/360)-SIN(Cálculos!$M$18)*SIN(E245))/(COS(Cálculos!$M$18)*COS(E245)))*360/(2*PI())</f>
        <v>12.379777125396298</v>
      </c>
      <c r="I245" s="6">
        <f>(24*60/PI()*D245*Cálculos!$M$20*(F245*SIN(E245)*SIN(Cálculos!$M$18)+COS(E245)*COS(Cálculos!$M$18)*SIN(F245)))*$H$1</f>
        <v>346.58925673555518</v>
      </c>
    </row>
    <row r="246" spans="1:9" x14ac:dyDescent="0.25">
      <c r="A246" s="1">
        <v>8</v>
      </c>
      <c r="B246" s="1">
        <v>31</v>
      </c>
      <c r="C246" s="1">
        <f t="shared" si="15"/>
        <v>243</v>
      </c>
      <c r="D246" s="15">
        <f t="shared" si="16"/>
        <v>0.98333628519418981</v>
      </c>
      <c r="E246" s="15">
        <f t="shared" si="17"/>
        <v>0.13968431591414374</v>
      </c>
      <c r="F246" s="15">
        <f>+ACOS(-TAN(Cálculos!$M$18)*TAN(Cálculos!E246))</f>
        <v>1.5076604634936459</v>
      </c>
      <c r="G246" s="6">
        <f t="shared" si="18"/>
        <v>11.517677532923127</v>
      </c>
      <c r="H246" s="7">
        <f>2/15*ACOS((SIN((-6)*2*PI()/360)-SIN(Cálculos!$M$18)*SIN(E246))/(COS(Cálculos!$M$18)*COS(E246)))*360/(2*PI())</f>
        <v>12.402048448685225</v>
      </c>
      <c r="I246" s="6">
        <f>(24*60/PI()*D246*Cálculos!$M$20*(F246*SIN(E246)*SIN(Cálculos!$M$18)+COS(E246)*COS(Cálculos!$M$18)*SIN(F246)))*$H$1</f>
        <v>348.8489976034495</v>
      </c>
    </row>
    <row r="247" spans="1:9" x14ac:dyDescent="0.25">
      <c r="A247" s="1">
        <v>9</v>
      </c>
      <c r="B247" s="1">
        <v>1</v>
      </c>
      <c r="C247" s="1">
        <f t="shared" si="15"/>
        <v>244</v>
      </c>
      <c r="D247" s="15">
        <f t="shared" si="16"/>
        <v>0.98382905400784104</v>
      </c>
      <c r="E247" s="15">
        <f t="shared" si="17"/>
        <v>0.13304667325607564</v>
      </c>
      <c r="F247" s="15">
        <f>+ACOS(-TAN(Cálculos!$M$18)*TAN(Cálculos!E247))</f>
        <v>1.5107009572098269</v>
      </c>
      <c r="G247" s="6">
        <f t="shared" si="18"/>
        <v>11.540905193932888</v>
      </c>
      <c r="H247" s="7">
        <f>2/15*ACOS((SIN((-6)*2*PI()/360)-SIN(Cálculos!$M$18)*SIN(E247))/(COS(Cálculos!$M$18)*COS(E247)))*360/(2*PI())</f>
        <v>12.424460155195927</v>
      </c>
      <c r="I247" s="6">
        <f>(24*60/PI()*D247*Cálculos!$M$20*(F247*SIN(E247)*SIN(Cálculos!$M$18)+COS(E247)*COS(Cálculos!$M$18)*SIN(F247)))*$H$1</f>
        <v>351.11391212440157</v>
      </c>
    </row>
    <row r="248" spans="1:9" x14ac:dyDescent="0.25">
      <c r="A248" s="1">
        <v>9</v>
      </c>
      <c r="B248" s="1">
        <v>2</v>
      </c>
      <c r="C248" s="1">
        <f t="shared" si="15"/>
        <v>245</v>
      </c>
      <c r="D248" s="15">
        <f t="shared" si="16"/>
        <v>0.98432661462178728</v>
      </c>
      <c r="E248" s="15">
        <f t="shared" si="17"/>
        <v>0.12636960599733976</v>
      </c>
      <c r="F248" s="15">
        <f>+ACOS(-TAN(Cálculos!$M$18)*TAN(Cálculos!E248))</f>
        <v>1.5137535054957034</v>
      </c>
      <c r="G248" s="6">
        <f t="shared" si="18"/>
        <v>11.564224945071636</v>
      </c>
      <c r="H248" s="7">
        <f>2/15*ACOS((SIN((-6)*2*PI()/360)-SIN(Cálculos!$M$18)*SIN(E248))/(COS(Cálculos!$M$18)*COS(E248)))*360/(2*PI())</f>
        <v>12.447007808273078</v>
      </c>
      <c r="I248" s="6">
        <f>(24*60/PI()*D248*Cálculos!$M$20*(F248*SIN(E248)*SIN(Cálculos!$M$18)+COS(E248)*COS(Cálculos!$M$18)*SIN(F248)))*$H$1</f>
        <v>353.38304258384369</v>
      </c>
    </row>
    <row r="249" spans="1:9" x14ac:dyDescent="0.25">
      <c r="A249" s="1">
        <v>9</v>
      </c>
      <c r="B249" s="1">
        <v>3</v>
      </c>
      <c r="C249" s="1">
        <f t="shared" si="15"/>
        <v>246</v>
      </c>
      <c r="D249" s="15">
        <f t="shared" si="16"/>
        <v>0.98482881959808055</v>
      </c>
      <c r="E249" s="15">
        <f t="shared" si="17"/>
        <v>0.11965509269706703</v>
      </c>
      <c r="F249" s="15">
        <f>+ACOS(-TAN(Cálculos!$M$18)*TAN(Cálculos!E249))</f>
        <v>1.5168174201511999</v>
      </c>
      <c r="G249" s="6">
        <f t="shared" si="18"/>
        <v>11.587631528878068</v>
      </c>
      <c r="H249" s="7">
        <f>2/15*ACOS((SIN((-6)*2*PI()/360)-SIN(Cálculos!$M$18)*SIN(E249))/(COS(Cálculos!$M$18)*COS(E249)))*360/(2*PI())</f>
        <v>12.469687002618368</v>
      </c>
      <c r="I249" s="6">
        <f>(24*60/PI()*D249*Cálculos!$M$20*(F249*SIN(E249)*SIN(Cálculos!$M$18)+COS(E249)*COS(Cálculos!$M$18)*SIN(F249)))*$H$1</f>
        <v>355.6554343358377</v>
      </c>
    </row>
    <row r="250" spans="1:9" x14ac:dyDescent="0.25">
      <c r="A250" s="1">
        <v>9</v>
      </c>
      <c r="B250" s="1">
        <v>4</v>
      </c>
      <c r="C250" s="1">
        <f t="shared" si="15"/>
        <v>247</v>
      </c>
      <c r="D250" s="15">
        <f t="shared" si="16"/>
        <v>0.98533552012254777</v>
      </c>
      <c r="E250" s="15">
        <f t="shared" si="17"/>
        <v>0.11290512301045975</v>
      </c>
      <c r="F250" s="15">
        <f>+ACOS(-TAN(Cálculos!$M$18)*TAN(Cálculos!E250))</f>
        <v>1.519892022418285</v>
      </c>
      <c r="G250" s="6">
        <f t="shared" si="18"/>
        <v>11.611119760022779</v>
      </c>
      <c r="H250" s="7">
        <f>2/15*ACOS((SIN((-6)*2*PI()/360)-SIN(Cálculos!$M$18)*SIN(E250))/(COS(Cálculos!$M$18)*COS(E250)))*360/(2*PI())</f>
        <v>12.49249336144765</v>
      </c>
      <c r="I250" s="6">
        <f>(24*60/PI()*D250*Cálculos!$M$20*(F250*SIN(E250)*SIN(Cálculos!$M$18)+COS(E250)*COS(Cálculos!$M$18)*SIN(F250)))*$H$1</f>
        <v>357.93013658686056</v>
      </c>
    </row>
    <row r="251" spans="1:9" x14ac:dyDescent="0.25">
      <c r="A251" s="1">
        <v>9</v>
      </c>
      <c r="B251" s="1">
        <v>5</v>
      </c>
      <c r="C251" s="1">
        <f t="shared" si="15"/>
        <v>248</v>
      </c>
      <c r="D251" s="15">
        <f t="shared" si="16"/>
        <v>0.98584656604888798</v>
      </c>
      <c r="E251" s="15">
        <f t="shared" si="17"/>
        <v>0.10612169709921272</v>
      </c>
      <c r="F251" s="15">
        <f>+ACOS(-TAN(Cálculos!$M$18)*TAN(Cálculos!E251))</f>
        <v>1.5229766425919939</v>
      </c>
      <c r="G251" s="6">
        <f t="shared" si="18"/>
        <v>11.634684522336702</v>
      </c>
      <c r="H251" s="7">
        <f>2/15*ACOS((SIN((-6)*2*PI()/360)-SIN(Cálculos!$M$18)*SIN(E251))/(COS(Cálculos!$M$18)*COS(E251)))*360/(2*PI())</f>
        <v>12.515422533483054</v>
      </c>
      <c r="I251" s="6">
        <f>(24*60/PI()*D251*Cálculos!$M$20*(F251*SIN(E251)*SIN(Cálculos!$M$18)+COS(E251)*COS(Cálculos!$M$18)*SIN(F251)))*$H$1</f>
        <v>360.20620317946521</v>
      </c>
    </row>
    <row r="252" spans="1:9" x14ac:dyDescent="0.25">
      <c r="A252" s="1">
        <v>9</v>
      </c>
      <c r="B252" s="1">
        <v>6</v>
      </c>
      <c r="C252" s="1">
        <f t="shared" si="15"/>
        <v>249</v>
      </c>
      <c r="D252" s="15">
        <f t="shared" si="16"/>
        <v>0.98636180594316414</v>
      </c>
      <c r="E252" s="15">
        <f t="shared" si="17"/>
        <v>9.9306825038821045E-2</v>
      </c>
      <c r="F252" s="15">
        <f>+ACOS(-TAN(Cálculos!$M$18)*TAN(Cálculos!E252))</f>
        <v>1.5260706196091685</v>
      </c>
      <c r="G252" s="6">
        <f t="shared" si="18"/>
        <v>11.658320765669311</v>
      </c>
      <c r="H252" s="7">
        <f>2/15*ACOS((SIN((-6)*2*PI()/360)-SIN(Cálculos!$M$18)*SIN(E252))/(COS(Cálculos!$M$18)*COS(E252)))*360/(2*PI())</f>
        <v>12.538470189788082</v>
      </c>
      <c r="I252" s="6">
        <f>(24*60/PI()*D252*Cálculos!$M$20*(F252*SIN(E252)*SIN(Cálculos!$M$18)+COS(E252)*COS(Cálculos!$M$18)*SIN(F252)))*$H$1</f>
        <v>362.48269337441087</v>
      </c>
    </row>
    <row r="253" spans="1:9" x14ac:dyDescent="0.25">
      <c r="A253" s="1">
        <v>9</v>
      </c>
      <c r="B253" s="1">
        <v>7</v>
      </c>
      <c r="C253" s="1">
        <f t="shared" si="15"/>
        <v>250</v>
      </c>
      <c r="D253" s="15">
        <f t="shared" si="16"/>
        <v>0.98688108712867562</v>
      </c>
      <c r="E253" s="15">
        <f t="shared" si="17"/>
        <v>9.2462526222953909E-2</v>
      </c>
      <c r="F253" s="15">
        <f>+ACOS(-TAN(Cálculos!$M$18)*TAN(Cálculos!E253))</f>
        <v>1.5291733006163499</v>
      </c>
      <c r="G253" s="6">
        <f t="shared" si="18"/>
        <v>11.682023502587565</v>
      </c>
      <c r="H253" s="7">
        <f>2/15*ACOS((SIN((-6)*2*PI()/360)-SIN(Cálculos!$M$18)*SIN(E253))/(COS(Cálculos!$M$18)*COS(E253)))*360/(2*PI())</f>
        <v>12.561632020453562</v>
      </c>
      <c r="I253" s="6">
        <f>(24*60/PI()*D253*Cálculos!$M$20*(F253*SIN(E253)*SIN(Cálculos!$M$18)+COS(E253)*COS(Cálculos!$M$18)*SIN(F253)))*$H$1</f>
        <v>364.75867262984934</v>
      </c>
    </row>
    <row r="254" spans="1:9" x14ac:dyDescent="0.25">
      <c r="A254" s="1">
        <v>9</v>
      </c>
      <c r="B254" s="1">
        <v>8</v>
      </c>
      <c r="C254" s="1">
        <f t="shared" si="15"/>
        <v>251</v>
      </c>
      <c r="D254" s="15">
        <f t="shared" si="16"/>
        <v>0.98740425573120028</v>
      </c>
      <c r="E254" s="15">
        <f t="shared" si="17"/>
        <v>8.5590828765061799E-2</v>
      </c>
      <c r="F254" s="15">
        <f>+ACOS(-TAN(Cálculos!$M$18)*TAN(Cálculos!E254))</f>
        <v>1.5322840405182514</v>
      </c>
      <c r="G254" s="6">
        <f t="shared" si="18"/>
        <v>11.705787804926484</v>
      </c>
      <c r="H254" s="7">
        <f>2/15*ACOS((SIN((-6)*2*PI()/360)-SIN(Cálculos!$M$18)*SIN(E254))/(COS(Cálculos!$M$18)*COS(E254)))*360/(2*PI())</f>
        <v>12.584903731142404</v>
      </c>
      <c r="I254" s="6">
        <f>(24*60/PI()*D254*Cálculos!$M$20*(F254*SIN(E254)*SIN(Cálculos!$M$18)+COS(E254)*COS(Cálculos!$M$18)*SIN(F254)))*$H$1</f>
        <v>367.03321337614403</v>
      </c>
    </row>
    <row r="255" spans="1:9" x14ac:dyDescent="0.25">
      <c r="A255" s="1">
        <v>9</v>
      </c>
      <c r="B255" s="1">
        <v>9</v>
      </c>
      <c r="C255" s="1">
        <f t="shared" si="15"/>
        <v>252</v>
      </c>
      <c r="D255" s="15">
        <f t="shared" si="16"/>
        <v>0.98793115672459009</v>
      </c>
      <c r="E255" s="15">
        <f t="shared" si="17"/>
        <v>7.8693768897405231E-2</v>
      </c>
      <c r="F255" s="15">
        <f>+ACOS(-TAN(Cálculos!$M$18)*TAN(Cálculos!E255))</f>
        <v>1.5354022015082052</v>
      </c>
      <c r="G255" s="6">
        <f t="shared" si="18"/>
        <v>11.729608800202042</v>
      </c>
      <c r="H255" s="7">
        <f>2/15*ACOS((SIN((-6)*2*PI()/360)-SIN(Cálculos!$M$18)*SIN(E255))/(COS(Cálculos!$M$18)*COS(E255)))*360/(2*PI())</f>
        <v>12.608281039501081</v>
      </c>
      <c r="I255" s="6">
        <f>(24*60/PI()*D255*Cálculos!$M$20*(F255*SIN(E255)*SIN(Cálculos!$M$18)+COS(E255)*COS(Cálculos!$M$18)*SIN(F255)))*$H$1</f>
        <v>369.30539578488191</v>
      </c>
    </row>
    <row r="256" spans="1:9" x14ac:dyDescent="0.25">
      <c r="A256" s="1">
        <v>9</v>
      </c>
      <c r="B256" s="1">
        <v>10</v>
      </c>
      <c r="C256" s="1">
        <f t="shared" si="15"/>
        <v>253</v>
      </c>
      <c r="D256" s="15">
        <f t="shared" si="16"/>
        <v>0.98846163397670939</v>
      </c>
      <c r="E256" s="15">
        <f t="shared" si="17"/>
        <v>7.1773390367674078E-2</v>
      </c>
      <c r="F256" s="15">
        <f>+ACOS(-TAN(Cálculos!$M$18)*TAN(Cálculos!E256))</f>
        <v>1.5385271525819686</v>
      </c>
      <c r="G256" s="6">
        <f t="shared" si="18"/>
        <v>11.753481667896912</v>
      </c>
      <c r="H256" s="7">
        <f>2/15*ACOS((SIN((-6)*2*PI()/360)-SIN(Cálculos!$M$18)*SIN(E256))/(COS(Cálculos!$M$18)*COS(E256)))*360/(2*PI())</f>
        <v>12.631759671445721</v>
      </c>
      <c r="I256" s="6">
        <f>(24*60/PI()*D256*Cálculos!$M$20*(F256*SIN(E256)*SIN(Cálculos!$M$18)+COS(E256)*COS(Cálculos!$M$18)*SIN(F256)))*$H$1</f>
        <v>371.57430853064528</v>
      </c>
    </row>
    <row r="257" spans="1:9" x14ac:dyDescent="0.25">
      <c r="A257" s="1">
        <v>9</v>
      </c>
      <c r="B257" s="1">
        <v>11</v>
      </c>
      <c r="C257" s="1">
        <f t="shared" si="15"/>
        <v>254</v>
      </c>
      <c r="D257" s="15">
        <f t="shared" si="16"/>
        <v>0.98899553029569987</v>
      </c>
      <c r="E257" s="15">
        <f t="shared" si="17"/>
        <v>6.4831743833380015E-2</v>
      </c>
      <c r="F257" s="15">
        <f>+ACOS(-TAN(Cálculos!$M$18)*TAN(Cálculos!E257))</f>
        <v>1.5416582690362415</v>
      </c>
      <c r="G257" s="6">
        <f t="shared" si="18"/>
        <v>11.777401635629419</v>
      </c>
      <c r="H257" s="7">
        <f>2/15*ACOS((SIN((-6)*2*PI()/360)-SIN(Cálculos!$M$18)*SIN(E257))/(COS(Cálculos!$M$18)*COS(E257)))*360/(2*PI())</f>
        <v>12.655335357330788</v>
      </c>
      <c r="I257" s="6">
        <f>(24*60/PI()*D257*Cálculos!$M$20*(F257*SIN(E257)*SIN(Cálculos!$M$18)+COS(E257)*COS(Cálculos!$M$18)*SIN(F257)))*$H$1</f>
        <v>373.83904954410104</v>
      </c>
    </row>
    <row r="258" spans="1:9" x14ac:dyDescent="0.25">
      <c r="A258" s="1">
        <v>9</v>
      </c>
      <c r="B258" s="1">
        <v>12</v>
      </c>
      <c r="C258" s="1">
        <f t="shared" si="15"/>
        <v>255</v>
      </c>
      <c r="D258" s="15">
        <f t="shared" si="16"/>
        <v>0.98953268747655942</v>
      </c>
      <c r="E258" s="15">
        <f t="shared" si="17"/>
        <v>5.7870886254204834E-2</v>
      </c>
      <c r="F258" s="15">
        <f>+ACOS(-TAN(Cálculos!$M$18)*TAN(Cálculos!E258))</f>
        <v>1.5447949319532337</v>
      </c>
      <c r="G258" s="6">
        <f t="shared" si="18"/>
        <v>11.801363975215933</v>
      </c>
      <c r="H258" s="7">
        <f>2/15*ACOS((SIN((-6)*2*PI()/360)-SIN(Cálculos!$M$18)*SIN(E258))/(COS(Cálculos!$M$18)*COS(E258)))*360/(2*PI())</f>
        <v>12.679003828008188</v>
      </c>
      <c r="I258" s="6">
        <f>(24*60/PI()*D258*Cálculos!$M$20*(F258*SIN(E258)*SIN(Cálculos!$M$18)+COS(E258)*COS(Cálculos!$M$18)*SIN(F258)))*$H$1</f>
        <v>376.09872675497371</v>
      </c>
    </row>
    <row r="259" spans="1:9" x14ac:dyDescent="0.25">
      <c r="A259" s="1">
        <v>9</v>
      </c>
      <c r="B259" s="1">
        <v>13</v>
      </c>
      <c r="C259" s="1">
        <f t="shared" si="15"/>
        <v>256</v>
      </c>
      <c r="D259" s="15">
        <f t="shared" si="16"/>
        <v>0.99007294634802301</v>
      </c>
      <c r="E259" s="15">
        <f t="shared" si="17"/>
        <v>5.0892880282476169E-2</v>
      </c>
      <c r="F259" s="15">
        <f>+ACOS(-TAN(Cálculos!$M$18)*TAN(Cálculos!E259))</f>
        <v>1.5479365276725978</v>
      </c>
      <c r="G259" s="6">
        <f t="shared" si="18"/>
        <v>11.825363998636725</v>
      </c>
      <c r="H259" s="7">
        <f>2/15*ACOS((SIN((-6)*2*PI()/360)-SIN(Cálculos!$M$18)*SIN(E259))/(COS(Cálculos!$M$18)*COS(E259)))*360/(2*PI())</f>
        <v>12.702760810784842</v>
      </c>
      <c r="I259" s="6">
        <f>(24*60/PI()*D259*Cálculos!$M$20*(F259*SIN(E259)*SIN(Cálculos!$M$18)+COS(E259)*COS(Cálculos!$M$18)*SIN(F259)))*$H$1</f>
        <v>378.35245882347749</v>
      </c>
    </row>
    <row r="260" spans="1:9" x14ac:dyDescent="0.25">
      <c r="A260" s="1">
        <v>9</v>
      </c>
      <c r="B260" s="1">
        <v>14</v>
      </c>
      <c r="C260" s="1">
        <f t="shared" si="15"/>
        <v>257</v>
      </c>
      <c r="D260" s="15">
        <f t="shared" si="16"/>
        <v>0.99061614681972687</v>
      </c>
      <c r="E260" s="15">
        <f t="shared" si="17"/>
        <v>4.3899793651961491E-2</v>
      </c>
      <c r="F260" s="15">
        <f>+ACOS(-TAN(Cálculos!$M$18)*TAN(Cálculos!E260))</f>
        <v>1.5510824472520233</v>
      </c>
      <c r="G260" s="6">
        <f t="shared" si="18"/>
        <v>11.849397053915208</v>
      </c>
      <c r="H260" s="7">
        <f>2/15*ACOS((SIN((-6)*2*PI()/360)-SIN(Cálculos!$M$18)*SIN(E260))/(COS(Cálculos!$M$18)*COS(E260)))*360/(2*PI())</f>
        <v>12.726602025286613</v>
      </c>
      <c r="I260" s="6">
        <f>(24*60/PI()*D260*Cálculos!$M$20*(F260*SIN(E260)*SIN(Cálculos!$M$18)+COS(E260)*COS(Cálculos!$M$18)*SIN(F260)))*$H$1</f>
        <v>380.5993758587876</v>
      </c>
    </row>
    <row r="261" spans="1:9" x14ac:dyDescent="0.25">
      <c r="A261" s="1">
        <v>9</v>
      </c>
      <c r="B261" s="1">
        <v>15</v>
      </c>
      <c r="C261" s="1">
        <f t="shared" ref="C261:C324" si="19">IF(A261&gt;=3,DATE(,A261,B261)-1,DATE(,A261,B261))</f>
        <v>258</v>
      </c>
      <c r="D261" s="15">
        <f t="shared" si="16"/>
        <v>0.9911621279296482</v>
      </c>
      <c r="E261" s="15">
        <f t="shared" si="17"/>
        <v>3.6893698565152948E-2</v>
      </c>
      <c r="F261" s="15">
        <f>+ACOS(-TAN(Cálculos!$M$18)*TAN(Cálculos!E261))</f>
        <v>1.5542320859177694</v>
      </c>
      <c r="G261" s="6">
        <f t="shared" si="18"/>
        <v>11.873458520920337</v>
      </c>
      <c r="H261" s="7">
        <f>2/15*ACOS((SIN((-6)*2*PI()/360)-SIN(Cálculos!$M$18)*SIN(E261))/(COS(Cálculos!$M$18)*COS(E261)))*360/(2*PI())</f>
        <v>12.750523179236609</v>
      </c>
      <c r="I261" s="6">
        <f>(24*60/PI()*D261*Cálculos!$M$20*(F261*SIN(E261)*SIN(Cálculos!$M$18)+COS(E261)*COS(Cálculos!$M$18)*SIN(F261)))*$H$1</f>
        <v>382.83862012315575</v>
      </c>
    </row>
    <row r="262" spans="1:9" x14ac:dyDescent="0.25">
      <c r="A262" s="1">
        <v>9</v>
      </c>
      <c r="B262" s="1">
        <v>16</v>
      </c>
      <c r="C262" s="1">
        <f t="shared" si="19"/>
        <v>259</v>
      </c>
      <c r="D262" s="15">
        <f t="shared" si="16"/>
        <v>0.99171072789180092</v>
      </c>
      <c r="E262" s="15">
        <f t="shared" si="17"/>
        <v>2.9876671079227975E-2</v>
      </c>
      <c r="F262" s="15">
        <f>+ACOS(-TAN(Cálculos!$M$18)*TAN(Cálculos!E262))</f>
        <v>1.5573848425063999</v>
      </c>
      <c r="G262" s="6">
        <f t="shared" si="18"/>
        <v>11.897543807101751</v>
      </c>
      <c r="H262" s="7">
        <f>2/15*ACOS((SIN((-6)*2*PI()/360)-SIN(Cálculos!$M$18)*SIN(E262))/(COS(Cálculos!$M$18)*COS(E262)))*360/(2*PI())</f>
        <v>12.774519964155974</v>
      </c>
      <c r="I262" s="6">
        <f>(24*60/PI()*D262*Cálculos!$M$20*(F262*SIN(E262)*SIN(Cálculos!$M$18)+COS(E262)*COS(Cálculos!$M$18)*SIN(F262)))*$H$1</f>
        <v>385.06934672028723</v>
      </c>
    </row>
    <row r="263" spans="1:9" x14ac:dyDescent="0.25">
      <c r="A263" s="1">
        <v>9</v>
      </c>
      <c r="B263" s="1">
        <v>17</v>
      </c>
      <c r="C263" s="1">
        <f t="shared" si="19"/>
        <v>260</v>
      </c>
      <c r="D263" s="15">
        <f t="shared" si="16"/>
        <v>0.99226178414417643</v>
      </c>
      <c r="E263" s="15">
        <f t="shared" si="17"/>
        <v>2.2850790490871208E-2</v>
      </c>
      <c r="F263" s="15">
        <f>+ACOS(-TAN(Cálculos!$M$18)*TAN(Cálculos!E263))</f>
        <v>1.5605401188989612</v>
      </c>
      <c r="G263" s="6">
        <f t="shared" si="18"/>
        <v>11.92164834316722</v>
      </c>
      <c r="H263" s="7">
        <f>2/15*ACOS((SIN((-6)*2*PI()/360)-SIN(Cálculos!$M$18)*SIN(E263))/(COS(Cálculos!$M$18)*COS(E263)))*360/(2*PI())</f>
        <v>12.798588050995184</v>
      </c>
      <c r="I263" s="6">
        <f>(24*60/PI()*D263*Cálculos!$M$20*(F263*SIN(E263)*SIN(Cálculos!$M$18)+COS(E263)*COS(Cálculos!$M$18)*SIN(F263)))*$H$1</f>
        <v>387.2907242666231</v>
      </c>
    </row>
    <row r="264" spans="1:9" x14ac:dyDescent="0.25">
      <c r="A264" s="1">
        <v>9</v>
      </c>
      <c r="B264" s="1">
        <v>18</v>
      </c>
      <c r="C264" s="1">
        <f t="shared" si="19"/>
        <v>261</v>
      </c>
      <c r="D264" s="15">
        <f t="shared" si="16"/>
        <v>0.99281513339691441</v>
      </c>
      <c r="E264" s="15">
        <f t="shared" si="17"/>
        <v>1.5818138720131186E-2</v>
      </c>
      <c r="F264" s="15">
        <f>+ACOS(-TAN(Cálculos!$M$18)*TAN(Cálculos!E264))</f>
        <v>1.5636973194488402</v>
      </c>
      <c r="G264" s="6">
        <f t="shared" si="18"/>
        <v>11.945767578711813</v>
      </c>
      <c r="H264" s="7">
        <f>2/15*ACOS((SIN((-6)*2*PI()/360)-SIN(Cálculos!$M$18)*SIN(E264))/(COS(Cálculos!$M$18)*COS(E264)))*360/(2*PI())</f>
        <v>12.822723085704148</v>
      </c>
      <c r="I264" s="6">
        <f>(24*60/PI()*D264*Cálculos!$M$20*(F264*SIN(E264)*SIN(Cálculos!$M$18)+COS(E264)*COS(Cálculos!$M$18)*SIN(F264)))*$H$1</f>
        <v>389.50193554420116</v>
      </c>
    </row>
    <row r="265" spans="1:9" x14ac:dyDescent="0.25">
      <c r="A265" s="1">
        <v>9</v>
      </c>
      <c r="B265" s="1">
        <v>19</v>
      </c>
      <c r="C265" s="1">
        <f t="shared" si="19"/>
        <v>262</v>
      </c>
      <c r="D265" s="15">
        <f t="shared" si="16"/>
        <v>0.99337061168068908</v>
      </c>
      <c r="E265" s="15">
        <f t="shared" si="17"/>
        <v>8.7807996935049988E-3</v>
      </c>
      <c r="F265" s="15">
        <f>+ACOS(-TAN(Cálculos!$M$18)*TAN(Cálculos!E265))</f>
        <v>1.5668558504045176</v>
      </c>
      <c r="G265" s="6">
        <f t="shared" si="18"/>
        <v>11.969896977808045</v>
      </c>
      <c r="H265" s="7">
        <f>2/15*ACOS((SIN((-6)*2*PI()/360)-SIN(Cálculos!$M$18)*SIN(E265))/(COS(Cálculos!$M$18)*COS(E265)))*360/(2*PI())</f>
        <v>12.846920684749369</v>
      </c>
      <c r="I265" s="6">
        <f>(24*60/PI()*D265*Cálculos!$M$20*(F265*SIN(E265)*SIN(Cálculos!$M$18)+COS(E265)*COS(Cálculos!$M$18)*SIN(F265)))*$H$1</f>
        <v>391.70217813379423</v>
      </c>
    </row>
    <row r="266" spans="1:9" x14ac:dyDescent="0.25">
      <c r="A266" s="1">
        <v>9</v>
      </c>
      <c r="B266" s="1">
        <v>20</v>
      </c>
      <c r="C266" s="1">
        <f t="shared" si="19"/>
        <v>263</v>
      </c>
      <c r="D266" s="15">
        <f t="shared" si="16"/>
        <v>0.99392805439529652</v>
      </c>
      <c r="E266" s="15">
        <f t="shared" si="17"/>
        <v>1.7408587264248088E-3</v>
      </c>
      <c r="F266" s="15">
        <f>+ACOS(-TAN(Cálculos!$M$18)*TAN(Cálculos!E266))</f>
        <v>1.5700151193284331</v>
      </c>
      <c r="G266" s="6">
        <f t="shared" si="18"/>
        <v>11.994032014566338</v>
      </c>
      <c r="H266" s="7">
        <f>2/15*ACOS((SIN((-6)*2*PI()/360)-SIN(Cálculos!$M$18)*SIN(E266))/(COS(Cálculos!$M$18)*COS(E266)))*360/(2*PI())</f>
        <v>12.87117643058655</v>
      </c>
      <c r="I266" s="6">
        <f>(24*60/PI()*D266*Cálculos!$M$20*(F266*SIN(E266)*SIN(Cálculos!$M$18)+COS(E266)*COS(Cálculos!$M$18)*SIN(F266)))*$H$1</f>
        <v>393.89066502706544</v>
      </c>
    </row>
    <row r="267" spans="1:9" x14ac:dyDescent="0.25">
      <c r="A267" s="1">
        <v>9</v>
      </c>
      <c r="B267" s="1">
        <v>21</v>
      </c>
      <c r="C267" s="1">
        <f t="shared" si="19"/>
        <v>264</v>
      </c>
      <c r="D267" s="15">
        <f t="shared" si="16"/>
        <v>0.99448729635843003</v>
      </c>
      <c r="E267" s="15">
        <f t="shared" si="17"/>
        <v>-5.2995980946671916E-3</v>
      </c>
      <c r="F267" s="15">
        <f>+ACOS(-TAN(Cálculos!$M$18)*TAN(Cálculos!E267))</f>
        <v>1.5731745345131583</v>
      </c>
      <c r="G267" s="6">
        <f t="shared" si="18"/>
        <v>12.018168168674913</v>
      </c>
      <c r="H267" s="7">
        <f>2/15*ACOS((SIN((-6)*2*PI()/360)-SIN(Cálculos!$M$18)*SIN(E267))/(COS(Cálculos!$M$18)*COS(E267)))*360/(2*PI())</f>
        <v>12.895485867097285</v>
      </c>
      <c r="I267" s="6">
        <f>(24*60/PI()*D267*Cálculos!$M$20*(F267*SIN(E267)*SIN(Cálculos!$M$18)+COS(E267)*COS(Cálculos!$M$18)*SIN(F267)))*$H$1</f>
        <v>396.0666252165181</v>
      </c>
    </row>
    <row r="268" spans="1:9" x14ac:dyDescent="0.25">
      <c r="A268" s="1">
        <v>9</v>
      </c>
      <c r="B268" s="1">
        <v>22</v>
      </c>
      <c r="C268" s="1">
        <f t="shared" si="19"/>
        <v>265</v>
      </c>
      <c r="D268" s="15">
        <f t="shared" ref="D268:D331" si="20">1+0.033*COS(2*PI()/365*C268)</f>
        <v>0.99504817185462646</v>
      </c>
      <c r="E268" s="15">
        <f t="shared" ref="E268:E331" si="21">0.409*SIN(2*PI()/365*C268-1.39)</f>
        <v>-1.2338484530468685E-2</v>
      </c>
      <c r="F268" s="15">
        <f>+ACOS(-TAN(Cálculos!$M$18)*TAN(Cálculos!E268))</f>
        <v>1.5763335043960822</v>
      </c>
      <c r="G268" s="6">
        <f t="shared" ref="G268:G331" si="22">F268*360/(2*PI())*2/15</f>
        <v>12.042300920928307</v>
      </c>
      <c r="H268" s="7">
        <f>2/15*ACOS((SIN((-6)*2*PI()/360)-SIN(Cálculos!$M$18)*SIN(E268))/(COS(Cálculos!$M$18)*COS(E268)))*360/(2*PI())</f>
        <v>12.919844494998429</v>
      </c>
      <c r="I268" s="6">
        <f>(24*60/PI()*D268*Cálculos!$M$20*(F268*SIN(E268)*SIN(Cálculos!$M$18)+COS(E268)*COS(Cálculos!$M$18)*SIN(F268)))*$H$1</f>
        <v>398.22930426205255</v>
      </c>
    </row>
    <row r="269" spans="1:9" x14ac:dyDescent="0.25">
      <c r="A269" s="1">
        <v>9</v>
      </c>
      <c r="B269" s="1">
        <v>23</v>
      </c>
      <c r="C269" s="1">
        <f t="shared" si="19"/>
        <v>266</v>
      </c>
      <c r="D269" s="15">
        <f t="shared" si="20"/>
        <v>0.99561051468437156</v>
      </c>
      <c r="E269" s="15">
        <f t="shared" si="21"/>
        <v>-1.9373714807017859E-2</v>
      </c>
      <c r="F269" s="15">
        <f>+ACOS(-TAN(Cálculos!$M$18)*TAN(Cálculos!E269))</f>
        <v>1.5794914369738</v>
      </c>
      <c r="G269" s="6">
        <f t="shared" si="22"/>
        <v>12.066425748753655</v>
      </c>
      <c r="H269" s="7">
        <f>2/15*ACOS((SIN((-6)*2*PI()/360)-SIN(Cálculos!$M$18)*SIN(E269))/(COS(Cálculos!$M$18)*COS(E269)))*360/(2*PI())</f>
        <v>12.944247767233122</v>
      </c>
      <c r="I269" s="6">
        <f>(24*60/PI()*D269*Cálculos!$M$20*(F269*SIN(E269)*SIN(Cálculos!$M$18)+COS(E269)*COS(Cálculos!$M$18)*SIN(F269)))*$H$1</f>
        <v>400.37796483300275</v>
      </c>
    </row>
    <row r="270" spans="1:9" x14ac:dyDescent="0.25">
      <c r="A270" s="1">
        <v>9</v>
      </c>
      <c r="B270" s="1">
        <v>24</v>
      </c>
      <c r="C270" s="1">
        <f t="shared" si="19"/>
        <v>267</v>
      </c>
      <c r="D270" s="15">
        <f t="shared" si="20"/>
        <v>0.99617415821334843</v>
      </c>
      <c r="E270" s="15">
        <f t="shared" si="21"/>
        <v>-2.6403204233750699E-2</v>
      </c>
      <c r="F270" s="15">
        <f>+ACOS(-TAN(Cálculos!$M$18)*TAN(Cálculos!E270))</f>
        <v>1.5826477392174017</v>
      </c>
      <c r="G270" s="6">
        <f t="shared" si="22"/>
        <v>12.090538121743794</v>
      </c>
      <c r="H270" s="7">
        <f>2/15*ACOS((SIN((-6)*2*PI()/360)-SIN(Cálculos!$M$18)*SIN(E270))/(COS(Cálculos!$M$18)*COS(E270)))*360/(2*PI())</f>
        <v>12.968691084352448</v>
      </c>
      <c r="I270" s="6">
        <f>(24*60/PI()*D270*Cálculos!$M$20*(F270*SIN(E270)*SIN(Cálculos!$M$18)+COS(E270)*COS(Cálculos!$M$18)*SIN(F270)))*$H$1</f>
        <v>402.5118872245572</v>
      </c>
    </row>
    <row r="271" spans="1:9" x14ac:dyDescent="0.25">
      <c r="A271" s="1">
        <v>9</v>
      </c>
      <c r="B271" s="1">
        <v>25</v>
      </c>
      <c r="C271" s="1">
        <f t="shared" si="19"/>
        <v>268</v>
      </c>
      <c r="D271" s="15">
        <f t="shared" si="20"/>
        <v>0.99673893542181524</v>
      </c>
      <c r="E271" s="15">
        <f t="shared" si="21"/>
        <v>-3.3424869821240911E-2</v>
      </c>
      <c r="F271" s="15">
        <f>+ACOS(-TAN(Cálculos!$M$18)*TAN(Cálculos!E271))</f>
        <v>1.5858018164898542</v>
      </c>
      <c r="G271" s="6">
        <f t="shared" si="22"/>
        <v>12.114633497206416</v>
      </c>
      <c r="H271" s="7">
        <f>2/15*ACOS((SIN((-6)*2*PI()/360)-SIN(Cálculos!$M$18)*SIN(E271))/(COS(Cálculos!$M$18)*COS(E271)))*360/(2*PI())</f>
        <v>12.993169789897083</v>
      </c>
      <c r="I271" s="6">
        <f>(24*60/PI()*D271*Cálculos!$M$20*(F271*SIN(E271)*SIN(Cálculos!$M$18)+COS(E271)*COS(Cálculos!$M$18)*SIN(F271)))*$H$1</f>
        <v>404.63036984753649</v>
      </c>
    </row>
    <row r="272" spans="1:9" x14ac:dyDescent="0.25">
      <c r="A272" s="1">
        <v>9</v>
      </c>
      <c r="B272" s="1">
        <v>26</v>
      </c>
      <c r="C272" s="1">
        <f t="shared" si="19"/>
        <v>269</v>
      </c>
      <c r="D272" s="15">
        <f t="shared" si="20"/>
        <v>0.99730467895409602</v>
      </c>
      <c r="E272" s="15">
        <f t="shared" si="21"/>
        <v>-4.0436630898435667E-2</v>
      </c>
      <c r="F272" s="15">
        <f>+ACOS(-TAN(Cálculos!$M$18)*TAN(Cálculos!E272))</f>
        <v>1.588953071966684</v>
      </c>
      <c r="G272" s="6">
        <f t="shared" si="22"/>
        <v>12.138707315738394</v>
      </c>
      <c r="H272" s="7">
        <f>2/15*ACOS((SIN((-6)*2*PI()/360)-SIN(Cálculos!$M$18)*SIN(E272))/(COS(Cálculos!$M$18)*COS(E272)))*360/(2*PI())</f>
        <v>13.017679165788408</v>
      </c>
      <c r="I272" s="6">
        <f>(24*60/PI()*D272*Cálculos!$M$20*(F272*SIN(E272)*SIN(Cálculos!$M$18)+COS(E272)*COS(Cálculos!$M$18)*SIN(F272)))*$H$1</f>
        <v>406.73272969054472</v>
      </c>
    </row>
    <row r="273" spans="1:9" x14ac:dyDescent="0.25">
      <c r="A273" s="1">
        <v>9</v>
      </c>
      <c r="B273" s="1">
        <v>27</v>
      </c>
      <c r="C273" s="1">
        <f t="shared" si="19"/>
        <v>270</v>
      </c>
      <c r="D273" s="15">
        <f t="shared" si="20"/>
        <v>0.99787122116817251</v>
      </c>
      <c r="E273" s="15">
        <f t="shared" si="21"/>
        <v>-4.7436409729200886E-2</v>
      </c>
      <c r="F273" s="15">
        <f>+ACOS(-TAN(Cálculos!$M$18)*TAN(Cálculos!E273))</f>
        <v>1.5921009060611553</v>
      </c>
      <c r="G273" s="6">
        <f t="shared" si="22"/>
        <v>12.162754996834472</v>
      </c>
      <c r="H273" s="7">
        <f>2/15*ACOS((SIN((-6)*2*PI()/360)-SIN(Cálculos!$M$18)*SIN(E273))/(COS(Cálculos!$M$18)*COS(E273)))*360/(2*PI())</f>
        <v>13.042214427738854</v>
      </c>
      <c r="I273" s="6">
        <f>(24*60/PI()*D273*Cálculos!$M$20*(F273*SIN(E273)*SIN(Cálculos!$M$18)+COS(E273)*COS(Cálculos!$M$18)*SIN(F273)))*$H$1</f>
        <v>408.81830275357584</v>
      </c>
    </row>
    <row r="274" spans="1:9" x14ac:dyDescent="0.25">
      <c r="A274" s="1">
        <v>9</v>
      </c>
      <c r="B274" s="1">
        <v>28</v>
      </c>
      <c r="C274" s="1">
        <f t="shared" si="19"/>
        <v>271</v>
      </c>
      <c r="D274" s="15">
        <f t="shared" si="20"/>
        <v>0.99843839418535973</v>
      </c>
      <c r="E274" s="15">
        <f t="shared" si="21"/>
        <v>-5.4422132128002149E-2</v>
      </c>
      <c r="F274" s="15">
        <f>+ACOS(-TAN(Cálculos!$M$18)*TAN(Cálculos!E274))</f>
        <v>1.5952447158551728</v>
      </c>
      <c r="G274" s="6">
        <f t="shared" si="22"/>
        <v>12.186771934539685</v>
      </c>
      <c r="H274" s="7">
        <f>2/15*ACOS((SIN((-6)*2*PI()/360)-SIN(Cálculos!$M$18)*SIN(E274))/(COS(Cálculos!$M$18)*COS(E274)))*360/(2*PI())</f>
        <v>13.066770720691503</v>
      </c>
      <c r="I274" s="6">
        <f>(24*60/PI()*D274*Cálculos!$M$20*(F274*SIN(E274)*SIN(Cálculos!$M$18)+COS(E274)*COS(Cálculos!$M$18)*SIN(F274)))*$H$1</f>
        <v>410.8864444522161</v>
      </c>
    </row>
    <row r="275" spans="1:9" x14ac:dyDescent="0.25">
      <c r="A275" s="1">
        <v>9</v>
      </c>
      <c r="B275" s="1">
        <v>29</v>
      </c>
      <c r="C275" s="1">
        <f t="shared" si="19"/>
        <v>272</v>
      </c>
      <c r="D275" s="15">
        <f t="shared" si="20"/>
        <v>0.99900602994005205</v>
      </c>
      <c r="E275" s="15">
        <f t="shared" si="21"/>
        <v>-6.1391728074528064E-2</v>
      </c>
      <c r="F275" s="15">
        <f>+ACOS(-TAN(Cálculos!$M$18)*TAN(Cálculos!E275))</f>
        <v>1.5983838945371225</v>
      </c>
      <c r="G275" s="6">
        <f t="shared" si="22"/>
        <v>12.210753493154774</v>
      </c>
      <c r="H275" s="7">
        <f>2/15*ACOS((SIN((-6)*2*PI()/360)-SIN(Cálculos!$M$18)*SIN(E275))/(COS(Cálculos!$M$18)*COS(E275)))*360/(2*PI())</f>
        <v>13.091343114299304</v>
      </c>
      <c r="I275" s="6">
        <f>(24*60/PI()*D275*Cálculos!$M$20*(F275*SIN(E275)*SIN(Cálculos!$M$18)+COS(E275)*COS(Cálculos!$M$18)*SIN(F275)))*$H$1</f>
        <v>412.93652999164436</v>
      </c>
    </row>
    <row r="276" spans="1:9" x14ac:dyDescent="0.25">
      <c r="A276" s="1">
        <v>9</v>
      </c>
      <c r="B276" s="1">
        <v>30</v>
      </c>
      <c r="C276" s="1">
        <f t="shared" si="19"/>
        <v>273</v>
      </c>
      <c r="D276" s="15">
        <f t="shared" si="20"/>
        <v>0.99957396022952472</v>
      </c>
      <c r="E276" s="15">
        <f t="shared" si="21"/>
        <v>-6.8343132327083139E-2</v>
      </c>
      <c r="F276" s="15">
        <f>+ACOS(-TAN(Cálculos!$M$18)*TAN(Cálculos!E276))</f>
        <v>1.6015178308478975</v>
      </c>
      <c r="G276" s="6">
        <f t="shared" si="22"/>
        <v>12.234695003004134</v>
      </c>
      <c r="H276" s="7">
        <f>2/15*ACOS((SIN((-6)*2*PI()/360)-SIN(Cálculos!$M$18)*SIN(E276))/(COS(Cálculos!$M$18)*COS(E276)))*360/(2*PI())</f>
        <v>13.115926598454493</v>
      </c>
      <c r="I276" s="6">
        <f>(24*60/PI()*D276*Cálculos!$M$20*(F276*SIN(E276)*SIN(Cálculos!$M$18)+COS(E276)*COS(Cálculos!$M$18)*SIN(F276)))*$H$1</f>
        <v>414.9679547097054</v>
      </c>
    </row>
    <row r="277" spans="1:9" x14ac:dyDescent="0.25">
      <c r="A277" s="1">
        <v>10</v>
      </c>
      <c r="B277" s="1">
        <v>1</v>
      </c>
      <c r="C277" s="1">
        <f t="shared" si="19"/>
        <v>274</v>
      </c>
      <c r="D277" s="15">
        <f t="shared" si="20"/>
        <v>1.000142016763776</v>
      </c>
      <c r="E277" s="15">
        <f t="shared" si="21"/>
        <v>-7.5274285034564459E-2</v>
      </c>
      <c r="F277" s="15">
        <f>+ACOS(-TAN(Cálculos!$M$18)*TAN(Cálculos!E277))</f>
        <v>1.6046459085363594</v>
      </c>
      <c r="G277" s="6">
        <f t="shared" si="22"/>
        <v>12.258591756275854</v>
      </c>
      <c r="H277" s="7">
        <f>2/15*ACOS((SIN((-6)*2*PI()/360)-SIN(Cálculos!$M$18)*SIN(E277))/(COS(Cálculos!$M$18)*COS(E277)))*360/(2*PI())</f>
        <v>13.140516078879172</v>
      </c>
      <c r="I277" s="6">
        <f>(24*60/PI()*D277*Cálculos!$M$20*(F277*SIN(E277)*SIN(Cálculos!$M$18)+COS(E277)*COS(Cálculos!$M$18)*SIN(F277)))*$H$1</f>
        <v>416.98013438839126</v>
      </c>
    </row>
    <row r="278" spans="1:9" x14ac:dyDescent="0.25">
      <c r="A278" s="1">
        <v>10</v>
      </c>
      <c r="B278" s="1">
        <v>2</v>
      </c>
      <c r="C278" s="1">
        <f t="shared" si="19"/>
        <v>275</v>
      </c>
      <c r="D278" s="15">
        <f t="shared" si="20"/>
        <v>1.0007100312153954</v>
      </c>
      <c r="E278" s="15">
        <f t="shared" si="21"/>
        <v>-8.2183132346837551E-2</v>
      </c>
      <c r="F278" s="15">
        <f>+ACOS(-TAN(Cálculos!$M$18)*TAN(Cálculos!E278))</f>
        <v>1.607767505825501</v>
      </c>
      <c r="G278" s="6">
        <f t="shared" si="22"/>
        <v>12.282439002943494</v>
      </c>
      <c r="H278" s="7">
        <f>2/15*ACOS((SIN((-6)*2*PI()/360)-SIN(Cálculos!$M$18)*SIN(E278))/(COS(Cálculos!$M$18)*COS(E278)))*360/(2*PI())</f>
        <v>13.165106372788349</v>
      </c>
      <c r="I278" s="6">
        <f>(24*60/PI()*D278*Cálculos!$M$20*(F278*SIN(E278)*SIN(Cálculos!$M$18)+COS(E278)*COS(Cálculos!$M$18)*SIN(F278)))*$H$1</f>
        <v>418.97250553314274</v>
      </c>
    </row>
    <row r="279" spans="1:9" x14ac:dyDescent="0.25">
      <c r="A279" s="1">
        <v>10</v>
      </c>
      <c r="B279" s="1">
        <v>3</v>
      </c>
      <c r="C279" s="1">
        <f t="shared" si="19"/>
        <v>276</v>
      </c>
      <c r="D279" s="15">
        <f t="shared" si="20"/>
        <v>1.0012778352694418</v>
      </c>
      <c r="E279" s="15">
        <f t="shared" si="21"/>
        <v>-8.9067627023339382E-2</v>
      </c>
      <c r="F279" s="15">
        <f>+ACOS(-TAN(Cálculos!$M$18)*TAN(Cálculos!E279))</f>
        <v>1.6108819948906041</v>
      </c>
      <c r="G279" s="6">
        <f t="shared" si="22"/>
        <v>12.306231946779501</v>
      </c>
      <c r="H279" s="7">
        <f>2/15*ACOS((SIN((-6)*2*PI()/360)-SIN(Cálculos!$M$18)*SIN(E279))/(COS(Cálculos!$M$18)*COS(E279)))*360/(2*PI())</f>
        <v>13.189692204637051</v>
      </c>
      <c r="I279" s="6">
        <f>(24*60/PI()*D279*Cálculos!$M$20*(F279*SIN(E279)*SIN(Cálculos!$M$18)+COS(E279)*COS(Cálculos!$M$18)*SIN(F279)))*$H$1</f>
        <v>420.9445256194507</v>
      </c>
    </row>
    <row r="280" spans="1:9" x14ac:dyDescent="0.25">
      <c r="A280" s="1">
        <v>10</v>
      </c>
      <c r="B280" s="1">
        <v>4</v>
      </c>
      <c r="C280" s="1">
        <f t="shared" si="19"/>
        <v>277</v>
      </c>
      <c r="D280" s="15">
        <f t="shared" si="20"/>
        <v>1.0018452606733199</v>
      </c>
      <c r="E280" s="15">
        <f t="shared" si="21"/>
        <v>-9.5925729039717356E-2</v>
      </c>
      <c r="F280" s="15">
        <f>+ACOS(-TAN(Cálculos!$M$18)*TAN(Cálculos!E280))</f>
        <v>1.6139887413506919</v>
      </c>
      <c r="G280" s="6">
        <f t="shared" si="22"/>
        <v>12.3299657414702</v>
      </c>
      <c r="H280" s="7">
        <f>2/15*ACOS((SIN((-6)*2*PI()/360)-SIN(Cálculos!$M$18)*SIN(E280))/(COS(Cálculos!$M$18)*COS(E280)))*360/(2*PI())</f>
        <v>13.214268201963497</v>
      </c>
      <c r="I280" s="6">
        <f>(24*60/PI()*D280*Cálculos!$M$20*(F280*SIN(E280)*SIN(Cálculos!$M$18)+COS(E280)*COS(Cálculos!$M$18)*SIN(F280)))*$H$1</f>
        <v>422.89567330631587</v>
      </c>
    </row>
    <row r="281" spans="1:9" x14ac:dyDescent="0.25">
      <c r="A281" s="1">
        <v>10</v>
      </c>
      <c r="B281" s="1">
        <v>5</v>
      </c>
      <c r="C281" s="1">
        <f t="shared" si="19"/>
        <v>278</v>
      </c>
      <c r="D281" s="15">
        <f t="shared" si="20"/>
        <v>1.0024121392866365</v>
      </c>
      <c r="E281" s="15">
        <f t="shared" si="21"/>
        <v>-0.10275540619233374</v>
      </c>
      <c r="F281" s="15">
        <f>+ACOS(-TAN(Cálculos!$M$18)*TAN(Cálculos!E281))</f>
        <v>1.6170871037746064</v>
      </c>
      <c r="G281" s="6">
        <f t="shared" si="22"/>
        <v>12.353635486842496</v>
      </c>
      <c r="H281" s="7">
        <f>2/15*ACOS((SIN((-6)*2*PI()/360)-SIN(Cálculos!$M$18)*SIN(E281))/(COS(Cálculos!$M$18)*COS(E281)))*360/(2*PI())</f>
        <v>13.23882889134071</v>
      </c>
      <c r="I281" s="6">
        <f>(24*60/PI()*D281*Cálculos!$M$20*(F281*SIN(E281)*SIN(Cálculos!$M$18)+COS(E281)*COS(Cálculos!$M$18)*SIN(F281)))*$H$1</f>
        <v>424.8254486161938</v>
      </c>
    </row>
    <row r="282" spans="1:9" x14ac:dyDescent="0.25">
      <c r="A282" s="1">
        <v>10</v>
      </c>
      <c r="B282" s="1">
        <v>6</v>
      </c>
      <c r="C282" s="1">
        <f t="shared" si="19"/>
        <v>279</v>
      </c>
      <c r="D282" s="15">
        <f t="shared" si="20"/>
        <v>1.0029783031310244</v>
      </c>
      <c r="E282" s="15">
        <f t="shared" si="21"/>
        <v>-0.10955463470045239</v>
      </c>
      <c r="F282" s="15">
        <f>+ACOS(-TAN(Cálculos!$M$18)*TAN(Cálculos!E282))</f>
        <v>1.6201764332030546</v>
      </c>
      <c r="G282" s="6">
        <f t="shared" si="22"/>
        <v>12.377236225212581</v>
      </c>
      <c r="H282" s="7">
        <f>2/15*ACOS((SIN((-6)*2*PI()/360)-SIN(Cálculos!$M$18)*SIN(E282))/(COS(Cálculos!$M$18)*COS(E282)))*360/(2*PI())</f>
        <v>13.26336869444928</v>
      </c>
      <c r="I282" s="6">
        <f>(24*60/PI()*D282*Cálculos!$M$20*(F282*SIN(E282)*SIN(Cálculos!$M$18)+COS(E282)*COS(Cálculos!$M$18)*SIN(F282)))*$H$1</f>
        <v>426.7333730811377</v>
      </c>
    </row>
    <row r="283" spans="1:9" x14ac:dyDescent="0.25">
      <c r="A283" s="1">
        <v>10</v>
      </c>
      <c r="B283" s="1">
        <v>7</v>
      </c>
      <c r="C283" s="1">
        <f t="shared" si="19"/>
        <v>280</v>
      </c>
      <c r="D283" s="15">
        <f t="shared" si="20"/>
        <v>1.0035435844399174</v>
      </c>
      <c r="E283" s="15">
        <f t="shared" si="21"/>
        <v>-0.11632139980592628</v>
      </c>
      <c r="F283" s="15">
        <f>+ACOS(-TAN(Cálculos!$M$18)*TAN(Cálculos!E283))</f>
        <v>1.6232560726879941</v>
      </c>
      <c r="G283" s="6">
        <f t="shared" si="22"/>
        <v>12.400762937867098</v>
      </c>
      <c r="H283" s="7">
        <f>2/15*ACOS((SIN((-6)*2*PI()/360)-SIN(Cálculos!$M$18)*SIN(E283))/(COS(Cálculos!$M$18)*COS(E283)))*360/(2*PI())</f>
        <v>13.287881924284408</v>
      </c>
      <c r="I283" s="6">
        <f>(24*60/PI()*D283*Cálculos!$M$20*(F283*SIN(E283)*SIN(Cálculos!$M$18)+COS(E283)*COS(Cálculos!$M$18)*SIN(F283)))*$H$1</f>
        <v>428.61898985491644</v>
      </c>
    </row>
    <row r="284" spans="1:9" x14ac:dyDescent="0.25">
      <c r="A284" s="1">
        <v>10</v>
      </c>
      <c r="B284" s="1">
        <v>8</v>
      </c>
      <c r="C284" s="1">
        <f t="shared" si="19"/>
        <v>281</v>
      </c>
      <c r="D284" s="15">
        <f t="shared" si="20"/>
        <v>1.0041078157082641</v>
      </c>
      <c r="E284" s="15">
        <f t="shared" si="21"/>
        <v>-0.12305369637021663</v>
      </c>
      <c r="F284" s="15">
        <f>+ACOS(-TAN(Cálculos!$M$18)*TAN(Cálculos!E284))</f>
        <v>1.6263253568507461</v>
      </c>
      <c r="G284" s="6">
        <f t="shared" si="22"/>
        <v>12.424210541687369</v>
      </c>
      <c r="H284" s="7">
        <f>2/15*ACOS((SIN((-6)*2*PI()/360)-SIN(Cálculos!$M$18)*SIN(E284))/(COS(Cálculos!$M$18)*COS(E284)))*360/(2*PI())</f>
        <v>13.312362781510691</v>
      </c>
      <c r="I284" s="6">
        <f>(24*60/PI()*D284*Cálculos!$M$20*(F284*SIN(E284)*SIN(Cálculos!$M$18)+COS(E284)*COS(Cálculos!$M$18)*SIN(F284)))*$H$1</f>
        <v>430.48186379097774</v>
      </c>
    </row>
    <row r="285" spans="1:9" x14ac:dyDescent="0.25">
      <c r="A285" s="1">
        <v>10</v>
      </c>
      <c r="B285" s="1">
        <v>9</v>
      </c>
      <c r="C285" s="1">
        <f t="shared" si="19"/>
        <v>282</v>
      </c>
      <c r="D285" s="15">
        <f t="shared" si="20"/>
        <v>1.0046708297421625</v>
      </c>
      <c r="E285" s="15">
        <f t="shared" si="21"/>
        <v>-0.12974952946855617</v>
      </c>
      <c r="F285" s="15">
        <f>+ACOS(-TAN(Cálculos!$M$18)*TAN(Cálculos!E285))</f>
        <v>1.6293836114602462</v>
      </c>
      <c r="G285" s="6">
        <f t="shared" si="22"/>
        <v>12.447573885927474</v>
      </c>
      <c r="H285" s="7">
        <f>2/15*ACOS((SIN((-6)*2*PI()/360)-SIN(Cálculos!$M$18)*SIN(E285))/(COS(Cálculos!$M$18)*COS(E285)))*360/(2*PI())</f>
        <v>13.336805350978537</v>
      </c>
      <c r="I285" s="6">
        <f>(24*60/PI()*D285*Cálculos!$M$20*(F285*SIN(E285)*SIN(Cálculos!$M$18)+COS(E285)*COS(Cálculos!$M$18)*SIN(F285)))*$H$1</f>
        <v>432.32158148619089</v>
      </c>
    </row>
    <row r="286" spans="1:9" x14ac:dyDescent="0.25">
      <c r="A286" s="1">
        <v>10</v>
      </c>
      <c r="B286" s="1">
        <v>10</v>
      </c>
      <c r="C286" s="1">
        <f t="shared" si="19"/>
        <v>283</v>
      </c>
      <c r="D286" s="15">
        <f t="shared" si="20"/>
        <v>1.0052324597084035</v>
      </c>
      <c r="E286" s="15">
        <f t="shared" si="21"/>
        <v>-0.13640691498108967</v>
      </c>
      <c r="F286" s="15">
        <f>+ACOS(-TAN(Cálculos!$M$18)*TAN(Cálculos!E286))</f>
        <v>1.6324301530328671</v>
      </c>
      <c r="G286" s="6">
        <f t="shared" si="22"/>
        <v>12.470847749157118</v>
      </c>
      <c r="H286" s="7">
        <f>2/15*ACOS((SIN((-6)*2*PI()/360)-SIN(Cálculos!$M$18)*SIN(E286))/(COS(Cálculos!$M$18)*COS(E286)))*360/(2*PI())</f>
        <v>13.361203598416481</v>
      </c>
      <c r="I286" s="6">
        <f>(24*60/PI()*D286*Cálculos!$M$20*(F286*SIN(E286)*SIN(Cálculos!$M$18)+COS(E286)*COS(Cálculos!$M$18)*SIN(F286)))*$H$1</f>
        <v>434.13775129039112</v>
      </c>
    </row>
    <row r="287" spans="1:9" x14ac:dyDescent="0.25">
      <c r="A287" s="1">
        <v>10</v>
      </c>
      <c r="B287" s="1">
        <v>11</v>
      </c>
      <c r="C287" s="1">
        <f t="shared" si="19"/>
        <v>284</v>
      </c>
      <c r="D287" s="15">
        <f t="shared" si="20"/>
        <v>1.0057925391839071</v>
      </c>
      <c r="E287" s="15">
        <f t="shared" si="21"/>
        <v>-0.14302388018081227</v>
      </c>
      <c r="F287" s="15">
        <f>+ACOS(-TAN(Cálculos!$M$18)*TAN(Cálculos!E287))</f>
        <v>1.6354642884552604</v>
      </c>
      <c r="G287" s="6">
        <f t="shared" si="22"/>
        <v>12.494026836380357</v>
      </c>
      <c r="H287" s="7">
        <f>2/15*ACOS((SIN((-6)*2*PI()/360)-SIN(Cálculos!$M$18)*SIN(E287))/(COS(Cálculos!$M$18)*COS(E287)))*360/(2*PI())</f>
        <v>13.38555136731391</v>
      </c>
      <c r="I287" s="6">
        <f>(24*60/PI()*D287*Cálculos!$M$20*(F287*SIN(E287)*SIN(Cálculos!$M$18)+COS(E287)*COS(Cálculos!$M$18)*SIN(F287)))*$H$1</f>
        <v>435.9300032818245</v>
      </c>
    </row>
    <row r="288" spans="1:9" x14ac:dyDescent="0.25">
      <c r="A288" s="1">
        <v>10</v>
      </c>
      <c r="B288" s="1">
        <v>12</v>
      </c>
      <c r="C288" s="1">
        <f t="shared" si="19"/>
        <v>285</v>
      </c>
      <c r="D288" s="15">
        <f t="shared" si="20"/>
        <v>1.0063509022050374</v>
      </c>
      <c r="E288" s="15">
        <f t="shared" si="21"/>
        <v>-0.14959846431812882</v>
      </c>
      <c r="F288" s="15">
        <f>+ACOS(-TAN(Cálculos!$M$18)*TAN(Cálculos!E288))</f>
        <v>1.6384853146316927</v>
      </c>
      <c r="G288" s="6">
        <f t="shared" si="22"/>
        <v>12.517105776341436</v>
      </c>
      <c r="H288" s="7">
        <f>2/15*ACOS((SIN((-6)*2*PI()/360)-SIN(Cálculos!$M$18)*SIN(E288))/(COS(Cálculos!$M$18)*COS(E288)))*360/(2*PI())</f>
        <v>13.409842376009246</v>
      </c>
      <c r="I288" s="6">
        <f>(24*60/PI()*D288*Cálculos!$M$20*(F288*SIN(E288)*SIN(Cálculos!$M$18)+COS(E288)*COS(Cálculos!$M$18)*SIN(F288)))*$H$1</f>
        <v>437.69798920866424</v>
      </c>
    </row>
    <row r="289" spans="1:9" x14ac:dyDescent="0.25">
      <c r="A289" s="1">
        <v>10</v>
      </c>
      <c r="B289" s="1">
        <v>13</v>
      </c>
      <c r="C289" s="1">
        <f t="shared" si="19"/>
        <v>286</v>
      </c>
      <c r="D289" s="15">
        <f t="shared" si="20"/>
        <v>1.0069073833167805</v>
      </c>
      <c r="E289" s="15">
        <f t="shared" si="21"/>
        <v>-0.15612871920186897</v>
      </c>
      <c r="F289" s="15">
        <f>+ACOS(-TAN(Cálculos!$M$18)*TAN(Cálculos!E289))</f>
        <v>1.6414925181573576</v>
      </c>
      <c r="G289" s="6">
        <f t="shared" si="22"/>
        <v>12.540079119029098</v>
      </c>
      <c r="H289" s="7">
        <f>2/15*ACOS((SIN((-6)*2*PI()/360)-SIN(Cálculos!$M$18)*SIN(E289))/(COS(Cálculos!$M$18)*COS(E289)))*360/(2*PI())</f>
        <v>13.434070214998817</v>
      </c>
      <c r="I289" s="6">
        <f>(24*60/PI()*D289*Cálculos!$M$20*(F289*SIN(E289)*SIN(Cálculos!$M$18)+COS(E289)*COS(Cálculos!$M$18)*SIN(F289)))*$H$1</f>
        <v>439.44138239685719</v>
      </c>
    </row>
    <row r="290" spans="1:9" x14ac:dyDescent="0.25">
      <c r="A290" s="1">
        <v>10</v>
      </c>
      <c r="B290" s="1">
        <v>14</v>
      </c>
      <c r="C290" s="1">
        <f t="shared" si="19"/>
        <v>287</v>
      </c>
      <c r="D290" s="15">
        <f t="shared" si="20"/>
        <v>1.0074618176217736</v>
      </c>
      <c r="E290" s="15">
        <f t="shared" si="21"/>
        <v>-0.16261270977657588</v>
      </c>
      <c r="F290" s="15">
        <f>+ACOS(-TAN(Cálculos!$M$18)*TAN(Cálculos!E290))</f>
        <v>1.6444851750191687</v>
      </c>
      <c r="G290" s="6">
        <f t="shared" si="22"/>
        <v>12.562941333390786</v>
      </c>
      <c r="H290" s="7">
        <f>2/15*ACOS((SIN((-6)*2*PI()/360)-SIN(Cálculos!$M$18)*SIN(E290))/(COS(Cálculos!$M$18)*COS(E290)))*360/(2*PI())</f>
        <v>13.458228344482007</v>
      </c>
      <c r="I290" s="6">
        <f>(24*60/PI()*D290*Cálculos!$M$20*(F290*SIN(E290)*SIN(Cálculos!$M$18)+COS(E290)*COS(Cálculos!$M$18)*SIN(F290)))*$H$1</f>
        <v>441.15987762462629</v>
      </c>
    </row>
    <row r="291" spans="1:9" x14ac:dyDescent="0.25">
      <c r="A291" s="1">
        <v>10</v>
      </c>
      <c r="B291" s="1">
        <v>15</v>
      </c>
      <c r="C291" s="1">
        <f t="shared" si="19"/>
        <v>288</v>
      </c>
      <c r="D291" s="15">
        <f t="shared" si="20"/>
        <v>1.0080140408291658</v>
      </c>
      <c r="E291" s="15">
        <f t="shared" si="21"/>
        <v>-0.16904851469590593</v>
      </c>
      <c r="F291" s="15">
        <f>+ACOS(-TAN(Cálculos!$M$18)*TAN(Cálculos!E291))</f>
        <v>1.6474625503255442</v>
      </c>
      <c r="G291" s="6">
        <f t="shared" si="22"/>
        <v>12.585686805268358</v>
      </c>
      <c r="H291" s="7">
        <f>2/15*ACOS((SIN((-6)*2*PI()/360)-SIN(Cálculos!$M$18)*SIN(E291))/(COS(Cálculos!$M$18)*COS(E291)))*360/(2*PI())</f>
        <v>13.482310092158578</v>
      </c>
      <c r="I291" s="6">
        <f>(24*60/PI()*D291*Cálculos!$M$20*(F291*SIN(E291)*SIN(Cálculos!$M$18)+COS(E291)*COS(Cálculos!$M$18)*SIN(F291)))*$H$1</f>
        <v>442.85319096403663</v>
      </c>
    </row>
    <row r="292" spans="1:9" x14ac:dyDescent="0.25">
      <c r="A292" s="1">
        <v>10</v>
      </c>
      <c r="B292" s="1">
        <v>16</v>
      </c>
      <c r="C292" s="1">
        <f t="shared" si="19"/>
        <v>289</v>
      </c>
      <c r="D292" s="15">
        <f t="shared" si="20"/>
        <v>1.0085638893033033</v>
      </c>
      <c r="E292" s="15">
        <f t="shared" si="21"/>
        <v>-0.17543422689196619</v>
      </c>
      <c r="F292" s="15">
        <f>+ACOS(-TAN(Cálculos!$M$18)*TAN(Cálculos!E292))</f>
        <v>1.6504238980667059</v>
      </c>
      <c r="G292" s="6">
        <f t="shared" si="22"/>
        <v>12.60830983556691</v>
      </c>
      <c r="H292" s="7">
        <f>2/15*ACOS((SIN((-6)*2*PI()/360)-SIN(Cálculos!$M$18)*SIN(E292))/(COS(Cálculos!$M$18)*COS(E292)))*360/(2*PI())</f>
        <v>13.506308651294271</v>
      </c>
      <c r="I292" s="6">
        <f>(24*60/PI()*D292*Cálculos!$M$20*(F292*SIN(E292)*SIN(Cálculos!$M$18)+COS(E292)*COS(Cálculos!$M$18)*SIN(F292)))*$H$1</f>
        <v>444.52105959010618</v>
      </c>
    </row>
    <row r="293" spans="1:9" x14ac:dyDescent="0.25">
      <c r="A293" s="1">
        <v>10</v>
      </c>
      <c r="B293" s="1">
        <v>17</v>
      </c>
      <c r="C293" s="1">
        <f t="shared" si="19"/>
        <v>290</v>
      </c>
      <c r="D293" s="15">
        <f t="shared" si="20"/>
        <v>1.0091112001122164</v>
      </c>
      <c r="E293" s="15">
        <f t="shared" si="21"/>
        <v>-0.18176795414041733</v>
      </c>
      <c r="F293" s="15">
        <f>+ACOS(-TAN(Cálculos!$M$18)*TAN(Cálculos!E293))</f>
        <v>1.6533684609070198</v>
      </c>
      <c r="G293" s="6">
        <f t="shared" si="22"/>
        <v>12.630804638668383</v>
      </c>
      <c r="H293" s="7">
        <f>2/15*ACOS((SIN((-6)*2*PI()/360)-SIN(Cálculos!$M$18)*SIN(E293))/(COS(Cálculos!$M$18)*COS(E293)))*360/(2*PI())</f>
        <v>13.530217079071045</v>
      </c>
      <c r="I293" s="6">
        <f>(24*60/PI()*D293*Cálculos!$M$20*(F293*SIN(E293)*SIN(Cálculos!$M$18)+COS(E293)*COS(Cálculos!$M$18)*SIN(F293)))*$H$1</f>
        <v>446.16324155800902</v>
      </c>
    </row>
    <row r="294" spans="1:9" x14ac:dyDescent="0.25">
      <c r="A294" s="1">
        <v>10</v>
      </c>
      <c r="B294" s="1">
        <v>18</v>
      </c>
      <c r="C294" s="1">
        <f t="shared" si="19"/>
        <v>291</v>
      </c>
      <c r="D294" s="15">
        <f t="shared" si="20"/>
        <v>1.0096558110759004</v>
      </c>
      <c r="E294" s="15">
        <f t="shared" si="21"/>
        <v>-0.18804781962118322</v>
      </c>
      <c r="F294" s="15">
        <f>+ACOS(-TAN(Cálculos!$M$18)*TAN(Cálculos!E294))</f>
        <v>1.6562954700109049</v>
      </c>
      <c r="G294" s="6">
        <f t="shared" si="22"/>
        <v>12.653165341101582</v>
      </c>
      <c r="H294" s="7">
        <f>2/15*ACOS((SIN((-6)*2*PI()/360)-SIN(Cálculos!$M$18)*SIN(E294))/(COS(Cálculos!$M$18)*COS(E294)))*360/(2*PI())</f>
        <v>13.554028295238425</v>
      </c>
      <c r="I294" s="6">
        <f>(24*60/PI()*D294*Cálculos!$M$20*(F294*SIN(E294)*SIN(Cálculos!$M$18)+COS(E294)*COS(Cálculos!$M$18)*SIN(F294)))*$H$1</f>
        <v>447.77951554900307</v>
      </c>
    </row>
    <row r="295" spans="1:9" x14ac:dyDescent="0.25">
      <c r="A295" s="1">
        <v>10</v>
      </c>
      <c r="B295" s="1">
        <v>19</v>
      </c>
      <c r="C295" s="1">
        <f t="shared" si="19"/>
        <v>292</v>
      </c>
      <c r="D295" s="15">
        <f t="shared" si="20"/>
        <v>1.0101975608143732</v>
      </c>
      <c r="E295" s="15">
        <f t="shared" si="21"/>
        <v>-0.19427196247459103</v>
      </c>
      <c r="F295" s="15">
        <f>+ACOS(-TAN(Cálculos!$M$18)*TAN(Cálculos!E295))</f>
        <v>1.6592041449038346</v>
      </c>
      <c r="G295" s="6">
        <f t="shared" si="22"/>
        <v>12.67538598048032</v>
      </c>
      <c r="H295" s="7">
        <f>2/15*ACOS((SIN((-6)*2*PI()/360)-SIN(Cálculos!$M$18)*SIN(E295))/(COS(Cálculos!$M$18)*COS(E295)))*360/(2*PI())</f>
        <v>13.577735081082647</v>
      </c>
      <c r="I295" s="6">
        <f>(24*60/PI()*D295*Cálculos!$M$20*(F295*SIN(E295)*SIN(Cálculos!$M$18)+COS(E295)*COS(Cálculos!$M$18)*SIN(F295)))*$H$1</f>
        <v>449.36968058576781</v>
      </c>
    </row>
    <row r="296" spans="1:9" x14ac:dyDescent="0.25">
      <c r="A296" s="1">
        <v>10</v>
      </c>
      <c r="B296" s="1">
        <v>20</v>
      </c>
      <c r="C296" s="1">
        <f t="shared" si="19"/>
        <v>293</v>
      </c>
      <c r="D296" s="15">
        <f t="shared" si="20"/>
        <v>1.0107362887954954</v>
      </c>
      <c r="E296" s="15">
        <f t="shared" si="21"/>
        <v>-0.20043853835278497</v>
      </c>
      <c r="F296" s="15">
        <f>+ACOS(-TAN(Cálculos!$M$18)*TAN(Cálculos!E296))</f>
        <v>1.6620936933699453</v>
      </c>
      <c r="G296" s="6">
        <f t="shared" si="22"/>
        <v>12.697460504721208</v>
      </c>
      <c r="H296" s="7">
        <f>2/15*ACOS((SIN((-6)*2*PI()/360)-SIN(Cálculos!$M$18)*SIN(E296))/(COS(Cálculos!$M$18)*COS(E296)))*360/(2*PI())</f>
        <v>13.601330078730248</v>
      </c>
      <c r="I296" s="6">
        <f>(24*60/PI()*D296*Cálculos!$M$20*(F296*SIN(E296)*SIN(Cálculos!$M$18)+COS(E296)*COS(Cálculos!$M$18)*SIN(F296)))*$H$1</f>
        <v>450.93355571791705</v>
      </c>
    </row>
    <row r="297" spans="1:9" x14ac:dyDescent="0.25">
      <c r="A297" s="1">
        <v>10</v>
      </c>
      <c r="B297" s="1">
        <v>21</v>
      </c>
      <c r="C297" s="1">
        <f t="shared" si="19"/>
        <v>294</v>
      </c>
      <c r="D297" s="15">
        <f t="shared" si="20"/>
        <v>1.0112718353825392</v>
      </c>
      <c r="E297" s="15">
        <f t="shared" si="21"/>
        <v>-0.20654571996624735</v>
      </c>
      <c r="F297" s="15">
        <f>+ACOS(-TAN(Cálculos!$M$18)*TAN(Cálculos!E297))</f>
        <v>1.6649633113877522</v>
      </c>
      <c r="G297" s="6">
        <f t="shared" si="22"/>
        <v>12.719382771552544</v>
      </c>
      <c r="H297" s="7">
        <f>2/15*ACOS((SIN((-6)*2*PI()/360)-SIN(Cálculos!$M$18)*SIN(E297))/(COS(Cálculos!$M$18)*COS(E297)))*360/(2*PI())</f>
        <v>13.624805790802871</v>
      </c>
      <c r="I297" s="6">
        <f>(24*60/PI()*D297*Cálculos!$M$20*(F297*SIN(E297)*SIN(Cálculos!$M$18)+COS(E297)*COS(Cálculos!$M$18)*SIN(F297)))*$H$1</f>
        <v>452.47097967851028</v>
      </c>
    </row>
    <row r="298" spans="1:9" x14ac:dyDescent="0.25">
      <c r="A298" s="1">
        <v>10</v>
      </c>
      <c r="B298" s="1">
        <v>22</v>
      </c>
      <c r="C298" s="1">
        <f t="shared" si="19"/>
        <v>295</v>
      </c>
      <c r="D298" s="15">
        <f t="shared" si="20"/>
        <v>1.0118040418814931</v>
      </c>
      <c r="E298" s="15">
        <f t="shared" si="21"/>
        <v>-0.21259169762526167</v>
      </c>
      <c r="F298" s="15">
        <f>+ACOS(-TAN(Cálculos!$M$18)*TAN(Cálculos!E298))</f>
        <v>1.6678121831054495</v>
      </c>
      <c r="G298" s="6">
        <f t="shared" si="22"/>
        <v>12.741146548325643</v>
      </c>
      <c r="H298" s="7">
        <f>2/15*ACOS((SIN((-6)*2*PI()/360)-SIN(Cálculos!$M$18)*SIN(E298))/(COS(Cálculos!$M$18)*COS(E298)))*360/(2*PI())</f>
        <v>13.648154580439886</v>
      </c>
      <c r="I298" s="6">
        <f>(24*60/PI()*D298*Cálculos!$M$20*(F298*SIN(E298)*SIN(Cálculos!$M$18)+COS(E298)*COS(Cálculos!$M$18)*SIN(F298)))*$H$1</f>
        <v>453.98181051244728</v>
      </c>
    </row>
    <row r="299" spans="1:9" x14ac:dyDescent="0.25">
      <c r="A299" s="1">
        <v>10</v>
      </c>
      <c r="B299" s="1">
        <v>23</v>
      </c>
      <c r="C299" s="1">
        <f t="shared" si="19"/>
        <v>296</v>
      </c>
      <c r="D299" s="15">
        <f t="shared" si="20"/>
        <v>1.0123327505880855</v>
      </c>
      <c r="E299" s="15">
        <f t="shared" si="21"/>
        <v>-0.21857467977616535</v>
      </c>
      <c r="F299" s="15">
        <f>+ACOS(-TAN(Cálculos!$M$18)*TAN(Cálculos!E299))</f>
        <v>1.6706394808572489</v>
      </c>
      <c r="G299" s="6">
        <f t="shared" si="22"/>
        <v>12.762745512139633</v>
      </c>
      <c r="H299" s="7">
        <f>2/15*ACOS((SIN((-6)*2*PI()/360)-SIN(Cálculos!$M$18)*SIN(E299))/(COS(Cálculos!$M$18)*COS(E299)))*360/(2*PI())</f>
        <v>13.671368671705402</v>
      </c>
      <c r="I299" s="6">
        <f>(24*60/PI()*D299*Cálculos!$M$20*(F299*SIN(E299)*SIN(Cálculos!$M$18)+COS(E299)*COS(Cálculos!$M$18)*SIN(F299)))*$H$1</f>
        <v>455.46592517769511</v>
      </c>
    </row>
    <row r="300" spans="1:9" x14ac:dyDescent="0.25">
      <c r="A300" s="1">
        <v>10</v>
      </c>
      <c r="B300" s="1">
        <v>24</v>
      </c>
      <c r="C300" s="1">
        <f t="shared" si="19"/>
        <v>297</v>
      </c>
      <c r="D300" s="15">
        <f t="shared" si="20"/>
        <v>1.012857804834516</v>
      </c>
      <c r="E300" s="15">
        <f t="shared" si="21"/>
        <v>-0.22449289353222343</v>
      </c>
      <c r="F300" s="15">
        <f>+ACOS(-TAN(Cálculos!$M$18)*TAN(Cálculos!E300))</f>
        <v>1.6734443652221656</v>
      </c>
      <c r="G300" s="6">
        <f t="shared" si="22"/>
        <v>12.784173250290561</v>
      </c>
      <c r="H300" s="7">
        <f>2/15*ACOS((SIN((-6)*2*PI()/360)-SIN(Cálculos!$M$18)*SIN(E300))/(COS(Cálculos!$M$18)*COS(E300)))*360/(2*PI())</f>
        <v>13.694440150395979</v>
      </c>
      <c r="I300" s="6">
        <f>(24*60/PI()*D300*Cálculos!$M$20*(F300*SIN(E300)*SIN(Cálculos!$M$18)+COS(E300)*COS(Cálculos!$M$18)*SIN(F300)))*$H$1</f>
        <v>456.92321912034703</v>
      </c>
    </row>
    <row r="301" spans="1:9" x14ac:dyDescent="0.25">
      <c r="A301" s="1">
        <v>10</v>
      </c>
      <c r="B301" s="1">
        <v>25</v>
      </c>
      <c r="C301" s="1">
        <f t="shared" si="19"/>
        <v>298</v>
      </c>
      <c r="D301" s="15">
        <f t="shared" si="20"/>
        <v>1.0133790490358798</v>
      </c>
      <c r="E301" s="15">
        <f t="shared" si="21"/>
        <v>-0.23034458519897413</v>
      </c>
      <c r="F301" s="15">
        <f>+ACOS(-TAN(Cálculos!$M$18)*TAN(Cálculos!E301))</f>
        <v>1.6762259851266301</v>
      </c>
      <c r="G301" s="6">
        <f t="shared" si="22"/>
        <v>12.805423261055283</v>
      </c>
      <c r="H301" s="7">
        <f>2/15*ACOS((SIN((-6)*2*PI()/360)-SIN(Cálculos!$M$18)*SIN(E301))/(COS(Cálculos!$M$18)*COS(E301)))*360/(2*PI())</f>
        <v>13.717360965265057</v>
      </c>
      <c r="I301" s="6">
        <f>(24*60/PI()*D301*Cálculos!$M$20*(F301*SIN(E301)*SIN(Cálculos!$M$18)+COS(E301)*COS(Cálculos!$M$18)*SIN(F301)))*$H$1</f>
        <v>458.35360582456883</v>
      </c>
    </row>
    <row r="302" spans="1:9" x14ac:dyDescent="0.25">
      <c r="A302" s="1">
        <v>10</v>
      </c>
      <c r="B302" s="1">
        <v>26</v>
      </c>
      <c r="C302" s="1">
        <f t="shared" si="19"/>
        <v>299</v>
      </c>
      <c r="D302" s="15">
        <f t="shared" si="20"/>
        <v>1.013896328736271</v>
      </c>
      <c r="E302" s="15">
        <f t="shared" si="21"/>
        <v>-0.23612802079388742</v>
      </c>
      <c r="F302" s="15">
        <f>+ACOS(-TAN(Cálculos!$M$18)*TAN(Cálculos!E302))</f>
        <v>1.6789834779922415</v>
      </c>
      <c r="G302" s="6">
        <f t="shared" si="22"/>
        <v>12.82648895482021</v>
      </c>
      <c r="H302" s="7">
        <f>2/15*ACOS((SIN((-6)*2*PI()/360)-SIN(Cálculos!$M$18)*SIN(E302))/(COS(Cálculos!$M$18)*COS(E302)))*360/(2*PI())</f>
        <v>13.740122929679815</v>
      </c>
      <c r="I302" s="6">
        <f>(24*60/PI()*D302*Cálculos!$M$20*(F302*SIN(E302)*SIN(Cálculos!$M$18)+COS(E302)*COS(Cálculos!$M$18)*SIN(F302)))*$H$1</f>
        <v>459.75701633854004</v>
      </c>
    </row>
    <row r="303" spans="1:9" x14ac:dyDescent="0.25">
      <c r="A303" s="1">
        <v>10</v>
      </c>
      <c r="B303" s="1">
        <v>27</v>
      </c>
      <c r="C303" s="1">
        <f t="shared" si="19"/>
        <v>300</v>
      </c>
      <c r="D303" s="15">
        <f t="shared" si="20"/>
        <v>1.01440949065455</v>
      </c>
      <c r="E303" s="15">
        <f t="shared" si="21"/>
        <v>-0.24184148656017906</v>
      </c>
      <c r="F303" s="15">
        <f>+ACOS(-TAN(Cálculos!$M$18)*TAN(Cálculos!E303))</f>
        <v>1.681715969929922</v>
      </c>
      <c r="G303" s="6">
        <f t="shared" si="22"/>
        <v>12.847363655564557</v>
      </c>
      <c r="H303" s="7">
        <f>2/15*ACOS((SIN((-6)*2*PI()/360)-SIN(Cálculos!$M$18)*SIN(E303))/(COS(Cálculos!$M$18)*COS(E303)))*360/(2*PI())</f>
        <v>13.76271772372557</v>
      </c>
      <c r="I303" s="6">
        <f>(24*60/PI()*D303*Cálculos!$M$20*(F303*SIN(E303)*SIN(Cálculos!$M$18)+COS(E303)*COS(Cálculos!$M$18)*SIN(F303)))*$H$1</f>
        <v>461.13339877753532</v>
      </c>
    </row>
    <row r="304" spans="1:9" x14ac:dyDescent="0.25">
      <c r="A304" s="1">
        <v>10</v>
      </c>
      <c r="B304" s="1">
        <v>28</v>
      </c>
      <c r="C304" s="1">
        <f t="shared" si="19"/>
        <v>301</v>
      </c>
      <c r="D304" s="15">
        <f t="shared" si="20"/>
        <v>1.0149183827297661</v>
      </c>
      <c r="E304" s="15">
        <f t="shared" si="21"/>
        <v>-0.24748328947463652</v>
      </c>
      <c r="F304" s="15">
        <f>+ACOS(-TAN(Cálculos!$M$18)*TAN(Cálculos!E304))</f>
        <v>1.6844225759816649</v>
      </c>
      <c r="G304" s="6">
        <f t="shared" si="22"/>
        <v>12.868040602707151</v>
      </c>
      <c r="H304" s="7">
        <f>2/15*ACOS((SIN((-6)*2*PI()/360)-SIN(Cálculos!$M$18)*SIN(E304))/(COS(Cálculos!$M$18)*COS(E304)))*360/(2*PI())</f>
        <v>13.785136896772361</v>
      </c>
      <c r="I304" s="6">
        <f>(24*60/PI()*D304*Cálculos!$M$20*(F304*SIN(E304)*SIN(Cálculos!$M$18)+COS(E304)*COS(Cálculos!$M$18)*SIN(F304)))*$H$1</f>
        <v>462.48271780534787</v>
      </c>
    </row>
    <row r="305" spans="1:9" x14ac:dyDescent="0.25">
      <c r="A305" s="1">
        <v>10</v>
      </c>
      <c r="B305" s="1">
        <v>29</v>
      </c>
      <c r="C305" s="1">
        <f t="shared" si="19"/>
        <v>302</v>
      </c>
      <c r="D305" s="15">
        <f t="shared" si="20"/>
        <v>1.015422854166214</v>
      </c>
      <c r="E305" s="15">
        <f t="shared" si="21"/>
        <v>-0.25305175774929578</v>
      </c>
      <c r="F305" s="15">
        <f>+ACOS(-TAN(Cálculos!$M$18)*TAN(Cálculos!E305))</f>
        <v>1.6871024004109811</v>
      </c>
      <c r="G305" s="6">
        <f t="shared" si="22"/>
        <v>12.888512953325266</v>
      </c>
      <c r="H305" s="7">
        <f>2/15*ACOS((SIN((-6)*2*PI()/360)-SIN(Cálculos!$M$18)*SIN(E305))/(COS(Cálculos!$M$18)*COS(E305)))*360/(2*PI())</f>
        <v>13.807371870517656</v>
      </c>
      <c r="I305" s="6">
        <f>(24*60/PI()*D305*Cálculos!$M$20*(F305*SIN(E305)*SIN(Cálculos!$M$18)+COS(E305)*COS(Cálculos!$M$18)*SIN(F305)))*$H$1</f>
        <v>463.8049540952797</v>
      </c>
    </row>
    <row r="306" spans="1:9" x14ac:dyDescent="0.25">
      <c r="A306" s="1">
        <v>10</v>
      </c>
      <c r="B306" s="1">
        <v>30</v>
      </c>
      <c r="C306" s="1">
        <f t="shared" si="19"/>
        <v>303</v>
      </c>
      <c r="D306" s="15">
        <f t="shared" si="20"/>
        <v>1.0159227554781203</v>
      </c>
      <c r="E306" s="15">
        <f t="shared" si="21"/>
        <v>-0.25854524132682943</v>
      </c>
      <c r="F306" s="15">
        <f>+ACOS(-TAN(Cálculos!$M$18)*TAN(Cálculos!E306))</f>
        <v>1.6897545370430698</v>
      </c>
      <c r="G306" s="6">
        <f t="shared" si="22"/>
        <v>12.908773784753363</v>
      </c>
      <c r="H306" s="7">
        <f>2/15*ACOS((SIN((-6)*2*PI()/360)-SIN(Cálculos!$M$18)*SIN(E306))/(COS(Cálculos!$M$18)*COS(E306)))*360/(2*PI())</f>
        <v>13.829413942518244</v>
      </c>
      <c r="I306" s="6">
        <f>(24*60/PI()*D306*Cálculos!$M$20*(F306*SIN(E306)*SIN(Cálculos!$M$18)+COS(E306)*COS(Cálculos!$M$18)*SIN(F306)))*$H$1</f>
        <v>465.10010377197398</v>
      </c>
    </row>
    <row r="307" spans="1:9" x14ac:dyDescent="0.25">
      <c r="A307" s="1">
        <v>10</v>
      </c>
      <c r="B307" s="1">
        <v>31</v>
      </c>
      <c r="C307" s="1">
        <f t="shared" si="19"/>
        <v>304</v>
      </c>
      <c r="D307" s="15">
        <f t="shared" si="20"/>
        <v>1.0164179385339369</v>
      </c>
      <c r="E307" s="15">
        <f t="shared" si="21"/>
        <v>-0.26396211236949496</v>
      </c>
      <c r="F307" s="15">
        <f>+ACOS(-TAN(Cálculos!$M$18)*TAN(Cálculos!E307))</f>
        <v>1.6923780696556294</v>
      </c>
      <c r="G307" s="6">
        <f t="shared" si="22"/>
        <v>12.928816097568644</v>
      </c>
      <c r="H307" s="7">
        <f>2/15*ACOS((SIN((-6)*2*PI()/360)-SIN(Cálculos!$M$18)*SIN(E307))/(COS(Cálculos!$M$18)*COS(E307)))*360/(2*PI())</f>
        <v>13.851254290223601</v>
      </c>
      <c r="I307" s="6">
        <f>(24*60/PI()*D307*Cálculos!$M$20*(F307*SIN(E307)*SIN(Cálculos!$M$18)+COS(E307)*COS(Cálculos!$M$18)*SIN(F307)))*$H$1</f>
        <v>466.3681778353839</v>
      </c>
    </row>
    <row r="308" spans="1:9" x14ac:dyDescent="0.25">
      <c r="A308" s="1">
        <v>11</v>
      </c>
      <c r="B308" s="1">
        <v>1</v>
      </c>
      <c r="C308" s="1">
        <f t="shared" si="19"/>
        <v>305</v>
      </c>
      <c r="D308" s="15">
        <f t="shared" si="20"/>
        <v>1.0169082566002379</v>
      </c>
      <c r="E308" s="15">
        <f t="shared" si="21"/>
        <v>-0.26930076574149608</v>
      </c>
      <c r="F308" s="15">
        <f>+ACOS(-TAN(Cálculos!$M$18)*TAN(Cálculos!E308))</f>
        <v>1.6949720724211188</v>
      </c>
      <c r="G308" s="6">
        <f t="shared" si="22"/>
        <v>12.948632818969683</v>
      </c>
      <c r="H308" s="7">
        <f>2/15*ACOS((SIN((-6)*2*PI()/360)-SIN(Cálculos!$M$18)*SIN(E308))/(COS(Cálculos!$M$18)*COS(E308)))*360/(2*PI())</f>
        <v>13.872883975521834</v>
      </c>
      <c r="I308" s="6">
        <f>(24*60/PI()*D308*Cálculos!$M$20*(F308*SIN(E308)*SIN(Cálculos!$M$18)+COS(E308)*COS(Cálculos!$M$18)*SIN(F308)))*$H$1</f>
        <v>467.60920156820788</v>
      </c>
    </row>
    <row r="309" spans="1:9" x14ac:dyDescent="0.25">
      <c r="A309" s="1">
        <v>11</v>
      </c>
      <c r="B309" s="1">
        <v>2</v>
      </c>
      <c r="C309" s="1">
        <f t="shared" si="19"/>
        <v>306</v>
      </c>
      <c r="D309" s="15">
        <f t="shared" si="20"/>
        <v>1.0173935643851983</v>
      </c>
      <c r="E309" s="15">
        <f t="shared" si="21"/>
        <v>-0.27455961948462182</v>
      </c>
      <c r="F309" s="15">
        <f>+ACOS(-TAN(Cálculos!$M$18)*TAN(Cálculos!E309))</f>
        <v>1.6975356104011579</v>
      </c>
      <c r="G309" s="6">
        <f t="shared" si="22"/>
        <v>12.96821680655338</v>
      </c>
      <c r="H309" s="7">
        <f>2/15*ACOS((SIN((-6)*2*PI()/360)-SIN(Cálculos!$M$18)*SIN(E309))/(COS(Cálculos!$M$18)*COS(E309)))*360/(2*PI())</f>
        <v>13.894293949808288</v>
      </c>
      <c r="I309" s="6">
        <f>(24*60/PI()*D309*Cálculos!$M$20*(F309*SIN(E309)*SIN(Cálculos!$M$18)+COS(E309)*COS(Cálculos!$M$18)*SIN(F309)))*$H$1</f>
        <v>468.82321392814123</v>
      </c>
    </row>
    <row r="310" spans="1:9" x14ac:dyDescent="0.25">
      <c r="A310" s="1">
        <v>11</v>
      </c>
      <c r="B310" s="1">
        <v>3</v>
      </c>
      <c r="C310" s="1">
        <f t="shared" si="19"/>
        <v>307</v>
      </c>
      <c r="D310" s="15">
        <f t="shared" si="20"/>
        <v>1.0178737180816473</v>
      </c>
      <c r="E310" s="15">
        <f t="shared" si="21"/>
        <v>-0.27973711528701239</v>
      </c>
      <c r="F310" s="15">
        <f>+ACOS(-TAN(Cálculos!$M$18)*TAN(Cálculos!E310))</f>
        <v>1.7000677400936215</v>
      </c>
      <c r="G310" s="6">
        <f t="shared" si="22"/>
        <v>12.987560852494436</v>
      </c>
      <c r="H310" s="7">
        <f>2/15*ACOS((SIN((-6)*2*PI()/360)-SIN(Cálculos!$M$18)*SIN(E310))/(COS(Cálculos!$M$18)*COS(E310)))*360/(2*PI())</f>
        <v>13.915475059585507</v>
      </c>
      <c r="I310" s="6">
        <f>(24*60/PI()*D310*Cálculos!$M$20*(F310*SIN(E310)*SIN(Cálculos!$M$18)+COS(E310)*COS(Cálculos!$M$18)*SIN(F310)))*$H$1</f>
        <v>470.0102669263124</v>
      </c>
    </row>
    <row r="311" spans="1:9" x14ac:dyDescent="0.25">
      <c r="A311" s="1">
        <v>11</v>
      </c>
      <c r="B311" s="1">
        <v>4</v>
      </c>
      <c r="C311" s="1">
        <f t="shared" si="19"/>
        <v>308</v>
      </c>
      <c r="D311" s="15">
        <f t="shared" si="20"/>
        <v>1.0183485754096824</v>
      </c>
      <c r="E311" s="15">
        <f t="shared" si="21"/>
        <v>-0.28483171894492171</v>
      </c>
      <c r="F311" s="15">
        <f>+ACOS(-TAN(Cálculos!$M$18)*TAN(Cálculos!E311))</f>
        <v>1.7025675100328377</v>
      </c>
      <c r="G311" s="6">
        <f t="shared" si="22"/>
        <v>13.006657688130538</v>
      </c>
      <c r="H311" s="7">
        <f>2/15*ACOS((SIN((-6)*2*PI()/360)-SIN(Cálculos!$M$18)*SIN(E311))/(COS(Cálculos!$M$18)*COS(E311)))*360/(2*PI())</f>
        <v>13.936418052601885</v>
      </c>
      <c r="I311" s="6">
        <f>(24*60/PI()*D311*Cálculos!$M$20*(F311*SIN(E311)*SIN(Cálculos!$M$18)+COS(E311)*COS(Cálculos!$M$18)*SIN(F311)))*$H$1</f>
        <v>471.17042499329182</v>
      </c>
    </row>
    <row r="312" spans="1:9" x14ac:dyDescent="0.25">
      <c r="A312" s="1">
        <v>11</v>
      </c>
      <c r="B312" s="1">
        <v>5</v>
      </c>
      <c r="C312" s="1">
        <f t="shared" si="19"/>
        <v>309</v>
      </c>
      <c r="D312" s="15">
        <f t="shared" si="20"/>
        <v>1.018817995658829</v>
      </c>
      <c r="E312" s="15">
        <f t="shared" si="21"/>
        <v>-0.2898419208173359</v>
      </c>
      <c r="F312" s="15">
        <f>+ACOS(-TAN(Cálculos!$M$18)*TAN(Cálculos!E312))</f>
        <v>1.7050339614431489</v>
      </c>
      <c r="G312" s="6">
        <f t="shared" si="22"/>
        <v>13.025499988955197</v>
      </c>
      <c r="H312" s="7">
        <f>2/15*ACOS((SIN((-6)*2*PI()/360)-SIN(Cálculos!$M$18)*SIN(E312))/(COS(Cálculos!$M$18)*COS(E312)))*360/(2*PI())</f>
        <v>13.95711358453479</v>
      </c>
      <c r="I312" s="6">
        <f>(24*60/PI()*D312*Cálculos!$M$20*(F312*SIN(E312)*SIN(Cálculos!$M$18)+COS(E312)*COS(Cálculos!$M$18)*SIN(F312)))*$H$1</f>
        <v>472.30376433406701</v>
      </c>
    </row>
    <row r="313" spans="1:9" x14ac:dyDescent="0.25">
      <c r="A313" s="1">
        <v>11</v>
      </c>
      <c r="B313" s="1">
        <v>6</v>
      </c>
      <c r="C313" s="1">
        <f t="shared" si="19"/>
        <v>310</v>
      </c>
      <c r="D313" s="15">
        <f t="shared" si="20"/>
        <v>1.0192818397297361</v>
      </c>
      <c r="E313" s="15">
        <f t="shared" si="21"/>
        <v>-0.29476623627331078</v>
      </c>
      <c r="F313" s="15">
        <f>+ACOS(-TAN(Cálculos!$M$18)*TAN(Cálculos!E313))</f>
        <v>1.7074661289459248</v>
      </c>
      <c r="G313" s="6">
        <f t="shared" si="22"/>
        <v>13.044080380018919</v>
      </c>
      <c r="H313" s="7">
        <f>2/15*ACOS((SIN((-6)*2*PI()/360)-SIN(Cálculos!$M$18)*SIN(E313))/(COS(Cálculos!$M$18)*COS(E313)))*360/(2*PI())</f>
        <v>13.977552226222256</v>
      </c>
      <c r="I313" s="6">
        <f>(24*60/PI()*D313*Cálculos!$M$20*(F313*SIN(E313)*SIN(Cálculos!$M$18)+COS(E313)*COS(Cálculos!$M$18)*SIN(F313)))*$H$1</f>
        <v>473.41037227338876</v>
      </c>
    </row>
    <row r="314" spans="1:9" x14ac:dyDescent="0.25">
      <c r="A314" s="1">
        <v>11</v>
      </c>
      <c r="B314" s="1">
        <v>7</v>
      </c>
      <c r="C314" s="1">
        <f t="shared" si="19"/>
        <v>311</v>
      </c>
      <c r="D314" s="15">
        <f t="shared" si="20"/>
        <v>1.0197399701753953</v>
      </c>
      <c r="E314" s="15">
        <f t="shared" si="21"/>
        <v>-0.29960320613190167</v>
      </c>
      <c r="F314" s="15">
        <f>+ACOS(-TAN(Cálculos!$M$18)*TAN(Cálculos!E314))</f>
        <v>1.7098630413199429</v>
      </c>
      <c r="G314" s="6">
        <f t="shared" si="22"/>
        <v>13.062391441738109</v>
      </c>
      <c r="H314" s="7">
        <f>2/15*ACOS((SIN((-6)*2*PI()/360)-SIN(Cálculos!$M$18)*SIN(E314))/(COS(Cálculos!$M$18)*COS(E314)))*360/(2*PI())</f>
        <v>13.997724471445554</v>
      </c>
      <c r="I314" s="6">
        <f>(24*60/PI()*D314*Cálculos!$M$20*(F314*SIN(E314)*SIN(Cálculos!$M$18)+COS(E314)*COS(Cálculos!$M$18)*SIN(F314)))*$H$1</f>
        <v>474.49034659289629</v>
      </c>
    </row>
    <row r="315" spans="1:9" x14ac:dyDescent="0.25">
      <c r="A315" s="1">
        <v>11</v>
      </c>
      <c r="B315" s="1">
        <v>8</v>
      </c>
      <c r="C315" s="1">
        <f t="shared" si="19"/>
        <v>312</v>
      </c>
      <c r="D315" s="15">
        <f t="shared" si="20"/>
        <v>1.020192251241868</v>
      </c>
      <c r="E315" s="15">
        <f t="shared" si="21"/>
        <v>-0.30435139709454895</v>
      </c>
      <c r="F315" s="15">
        <f>+ACOS(-TAN(Cálculos!$M$18)*TAN(Cálculos!E315))</f>
        <v>1.7122237223148675</v>
      </c>
      <c r="G315" s="6">
        <f t="shared" si="22"/>
        <v>13.080425716109566</v>
      </c>
      <c r="H315" s="7">
        <f>2/15*ACOS((SIN((-6)*2*PI()/360)-SIN(Cálculos!$M$18)*SIN(E315))/(COS(Cálculos!$M$18)*COS(E315)))*360/(2*PI())</f>
        <v>14.017620745262963</v>
      </c>
      <c r="I315" s="6">
        <f>(24*60/PI()*D315*Cálculos!$M$20*(F315*SIN(E315)*SIN(Cálculos!$M$18)+COS(E315)*COS(Cálculos!$M$18)*SIN(F315)))*$H$1</f>
        <v>475.54379486142432</v>
      </c>
    </row>
    <row r="316" spans="1:9" x14ac:dyDescent="0.25">
      <c r="A316" s="1">
        <v>11</v>
      </c>
      <c r="B316" s="1">
        <v>9</v>
      </c>
      <c r="C316" s="1">
        <f t="shared" si="19"/>
        <v>313</v>
      </c>
      <c r="D316" s="15">
        <f t="shared" si="20"/>
        <v>1.020638548908513</v>
      </c>
      <c r="E316" s="15">
        <f t="shared" si="21"/>
        <v>-0.30900940216979578</v>
      </c>
      <c r="F316" s="15">
        <f>+ACOS(-TAN(Cálculos!$M$18)*TAN(Cálculos!E316))</f>
        <v>1.714547191517354</v>
      </c>
      <c r="G316" s="6">
        <f t="shared" si="22"/>
        <v>13.098175713327047</v>
      </c>
      <c r="H316" s="7">
        <f>2/15*ACOS((SIN((-6)*2*PI()/360)-SIN(Cálculos!$M$18)*SIN(E316))/(COS(Cálculos!$M$18)*COS(E316)))*360/(2*PI())</f>
        <v>14.037231412893098</v>
      </c>
      <c r="I316" s="6">
        <f>(24*60/PI()*D316*Cálculos!$M$20*(F316*SIN(E316)*SIN(Cálculos!$M$18)+COS(E316)*COS(Cálculos!$M$18)*SIN(F316)))*$H$1</f>
        <v>476.57083375989674</v>
      </c>
    </row>
    <row r="317" spans="1:9" x14ac:dyDescent="0.25">
      <c r="A317" s="1">
        <v>11</v>
      </c>
      <c r="B317" s="1">
        <v>10</v>
      </c>
      <c r="C317" s="1">
        <f t="shared" si="19"/>
        <v>314</v>
      </c>
      <c r="D317" s="15">
        <f t="shared" si="20"/>
        <v>1.0210787309277003</v>
      </c>
      <c r="E317" s="15">
        <f t="shared" si="21"/>
        <v>-0.31357584109021086</v>
      </c>
      <c r="F317" s="15">
        <f>+ACOS(-TAN(Cálculos!$M$18)*TAN(Cálculos!E317))</f>
        <v>1.71683246526911</v>
      </c>
      <c r="G317" s="6">
        <f t="shared" si="22"/>
        <v>13.115633918794734</v>
      </c>
      <c r="H317" s="7">
        <f>2/15*ACOS((SIN((-6)*2*PI()/360)-SIN(Cálculos!$M$18)*SIN(E317))/(COS(Cálculos!$M$18)*COS(E317)))*360/(2*PI())</f>
        <v>14.0565467891439</v>
      </c>
      <c r="I317" s="6">
        <f>(24*60/PI()*D317*Cálculos!$M$20*(F317*SIN(E317)*SIN(Cálculos!$M$18)+COS(E317)*COS(Cálculos!$M$18)*SIN(F317)))*$H$1</f>
        <v>477.5715884021987</v>
      </c>
    </row>
    <row r="318" spans="1:9" x14ac:dyDescent="0.25">
      <c r="A318" s="1">
        <v>11</v>
      </c>
      <c r="B318" s="1">
        <v>11</v>
      </c>
      <c r="C318" s="1">
        <f t="shared" si="19"/>
        <v>315</v>
      </c>
      <c r="D318" s="15">
        <f t="shared" si="20"/>
        <v>1.0215126668639976</v>
      </c>
      <c r="E318" s="15">
        <f t="shared" si="21"/>
        <v>-0.31804936072138967</v>
      </c>
      <c r="F318" s="15">
        <f>+ACOS(-TAN(Cálculos!$M$18)*TAN(Cálculos!E318))</f>
        <v>1.7190785576360199</v>
      </c>
      <c r="G318" s="6">
        <f t="shared" si="22"/>
        <v>13.132792800530799</v>
      </c>
      <c r="H318" s="7">
        <f>2/15*ACOS((SIN((-6)*2*PI()/360)-SIN(Cálculos!$M$18)*SIN(E318))/(COS(Cálculos!$M$18)*COS(E318)))*360/(2*PI())</f>
        <v>14.075557148381094</v>
      </c>
      <c r="I318" s="6">
        <f>(24*60/PI()*D318*Cálculos!$M$20*(F318*SIN(E318)*SIN(Cálculos!$M$18)+COS(E318)*COS(Cálculos!$M$18)*SIN(F318)))*$H$1</f>
        <v>478.54619165340449</v>
      </c>
    </row>
    <row r="319" spans="1:9" x14ac:dyDescent="0.25">
      <c r="A319" s="1">
        <v>11</v>
      </c>
      <c r="B319" s="1">
        <v>12</v>
      </c>
      <c r="C319" s="1">
        <f t="shared" si="19"/>
        <v>316</v>
      </c>
      <c r="D319" s="15">
        <f t="shared" si="20"/>
        <v>1.0219402281328214</v>
      </c>
      <c r="E319" s="15">
        <f t="shared" si="21"/>
        <v>-0.32242863546291967</v>
      </c>
      <c r="F319" s="15">
        <f>+ACOS(-TAN(Cálculos!$M$18)*TAN(Cálculos!E319))</f>
        <v>1.7212844814272259</v>
      </c>
      <c r="G319" s="6">
        <f t="shared" si="22"/>
        <v>13.149644816952613</v>
      </c>
      <c r="H319" s="7">
        <f>2/15*ACOS((SIN((-6)*2*PI()/360)-SIN(Cálculos!$M$18)*SIN(E319))/(COS(Cálculos!$M$18)*COS(E319)))*360/(2*PI())</f>
        <v>14.094252735027617</v>
      </c>
      <c r="I319" s="6">
        <f>(24*60/PI()*D319*Cálculos!$M$20*(F319*SIN(E319)*SIN(Cálculos!$M$18)+COS(E319)*COS(Cálculos!$M$18)*SIN(F319)))*$H$1</f>
        <v>479.49478344673315</v>
      </c>
    </row>
    <row r="320" spans="1:9" x14ac:dyDescent="0.25">
      <c r="A320" s="1">
        <v>11</v>
      </c>
      <c r="B320" s="1">
        <v>13</v>
      </c>
      <c r="C320" s="1">
        <f t="shared" si="19"/>
        <v>317</v>
      </c>
      <c r="D320" s="15">
        <f t="shared" si="20"/>
        <v>1.0223612880385406</v>
      </c>
      <c r="E320" s="15">
        <f t="shared" si="21"/>
        <v>-0.32671236764118211</v>
      </c>
      <c r="F320" s="15">
        <f>+ACOS(-TAN(Cálculos!$M$18)*TAN(Cálculos!E320))</f>
        <v>1.7234492492628199</v>
      </c>
      <c r="G320" s="6">
        <f t="shared" si="22"/>
        <v>13.166182425033304</v>
      </c>
      <c r="H320" s="7">
        <f>2/15*ACOS((SIN((-6)*2*PI()/360)-SIN(Cálculos!$M$18)*SIN(E320))/(COS(Cálculos!$M$18)*COS(E320)))*360/(2*PI())</f>
        <v>14.112623774582836</v>
      </c>
      <c r="I320" s="6">
        <f>(24*60/PI()*D320*Cálculos!$M$20*(F320*SIN(E320)*SIN(Cálculos!$M$18)+COS(E320)*COS(Cálculos!$M$18)*SIN(F320)))*$H$1</f>
        <v>480.41751010056959</v>
      </c>
    </row>
    <row r="321" spans="1:9" x14ac:dyDescent="0.25">
      <c r="A321" s="1">
        <v>11</v>
      </c>
      <c r="B321" s="1">
        <v>14</v>
      </c>
      <c r="C321" s="1">
        <f t="shared" si="19"/>
        <v>318</v>
      </c>
      <c r="D321" s="15">
        <f t="shared" si="20"/>
        <v>1.0227757218120181</v>
      </c>
      <c r="E321" s="15">
        <f t="shared" si="21"/>
        <v>-0.33089928789388184</v>
      </c>
      <c r="F321" s="15">
        <f>+ACOS(-TAN(Cálculos!$M$18)*TAN(Cálculos!E321))</f>
        <v>1.7255718746885755</v>
      </c>
      <c r="G321" s="6">
        <f t="shared" si="22"/>
        <v>13.182398088817699</v>
      </c>
      <c r="H321" s="7">
        <f>2/15*ACOS((SIN((-6)*2*PI()/360)-SIN(Cálculos!$M$18)*SIN(E321))/(COS(Cálculos!$M$18)*COS(E321)))*360/(2*PI())</f>
        <v>14.130660485148029</v>
      </c>
      <c r="I321" s="6">
        <f>(24*60/PI()*D321*Cálculos!$M$20*(F321*SIN(E321)*SIN(Cálculos!$M$18)+COS(E321)*COS(Cálculos!$M$18)*SIN(F321)))*$H$1</f>
        <v>481.31452363687958</v>
      </c>
    </row>
    <row r="322" spans="1:9" x14ac:dyDescent="0.25">
      <c r="A322" s="1">
        <v>11</v>
      </c>
      <c r="B322" s="1">
        <v>15</v>
      </c>
      <c r="C322" s="1">
        <f t="shared" si="19"/>
        <v>319</v>
      </c>
      <c r="D322" s="15">
        <f t="shared" si="20"/>
        <v>1.0231834066475822</v>
      </c>
      <c r="E322" s="15">
        <f t="shared" si="21"/>
        <v>-0.33498815554618733</v>
      </c>
      <c r="F322" s="15">
        <f>+ACOS(-TAN(Cálculos!$M$18)*TAN(Cálculos!E322))</f>
        <v>1.7276513733358974</v>
      </c>
      <c r="G322" s="6">
        <f t="shared" si="22"/>
        <v>13.198284288283661</v>
      </c>
      <c r="H322" s="7">
        <f>2/15*ACOS((SIN((-6)*2*PI()/360)-SIN(Cálculos!$M$18)*SIN(E322))/(COS(Cálculos!$M$18)*COS(E322)))*360/(2*PI())</f>
        <v>14.148353089441695</v>
      </c>
      <c r="I322" s="6">
        <f>(24*60/PI()*D322*Cálculos!$M$20*(F322*SIN(E322)*SIN(Cálculos!$M$18)+COS(E322)*COS(Cálculos!$M$18)*SIN(F322)))*$H$1</f>
        <v>482.18598110231505</v>
      </c>
    </row>
    <row r="323" spans="1:9" x14ac:dyDescent="0.25">
      <c r="A323" s="1">
        <v>11</v>
      </c>
      <c r="B323" s="1">
        <v>16</v>
      </c>
      <c r="C323" s="1">
        <f t="shared" si="19"/>
        <v>320</v>
      </c>
      <c r="D323" s="15">
        <f t="shared" si="20"/>
        <v>1.0235842217394178</v>
      </c>
      <c r="E323" s="15">
        <f t="shared" si="21"/>
        <v>-0.33897775897836779</v>
      </c>
      <c r="F323" s="15">
        <f>+ACOS(-TAN(Cálculos!$M$18)*TAN(Cálculos!E323))</f>
        <v>1.7296867641249281</v>
      </c>
      <c r="G323" s="6">
        <f t="shared" si="22"/>
        <v>13.213833528533161</v>
      </c>
      <c r="H323" s="7">
        <f>2/15*ACOS((SIN((-6)*2*PI()/360)-SIN(Cálculos!$M$18)*SIN(E323))/(COS(Cálculos!$M$18)*COS(E323)))*360/(2*PI())</f>
        <v>14.165691827285702</v>
      </c>
      <c r="I323" s="6">
        <f>(24*60/PI()*D323*Cálculos!$M$20*(F323*SIN(E323)*SIN(Cálculos!$M$18)+COS(E323)*COS(Cálculos!$M$18)*SIN(F323)))*$H$1</f>
        <v>483.0320438932772</v>
      </c>
    </row>
    <row r="324" spans="1:9" x14ac:dyDescent="0.25">
      <c r="A324" s="1">
        <v>11</v>
      </c>
      <c r="B324" s="1">
        <v>17</v>
      </c>
      <c r="C324" s="1">
        <f t="shared" si="19"/>
        <v>321</v>
      </c>
      <c r="D324" s="15">
        <f t="shared" si="20"/>
        <v>1.0239780483173626</v>
      </c>
      <c r="E324" s="15">
        <f t="shared" si="21"/>
        <v>-0.34286691598482394</v>
      </c>
      <c r="F324" s="15">
        <f>+ACOS(-TAN(Cálculos!$M$18)*TAN(Cálculos!E324))</f>
        <v>1.7316770705085072</v>
      </c>
      <c r="G324" s="6">
        <f t="shared" si="22"/>
        <v>13.229038349295431</v>
      </c>
      <c r="H324" s="7">
        <f>2/15*ACOS((SIN((-6)*2*PI()/360)-SIN(Cálculos!$M$18)*SIN(E324))/(COS(Cálculos!$M$18)*COS(E324)))*360/(2*PI())</f>
        <v>14.182666968540394</v>
      </c>
      <c r="I324" s="6">
        <f>(24*60/PI()*D324*Cálculos!$M$20*(F324*SIN(E324)*SIN(Cálculos!$M$18)+COS(E324)*COS(Cálculos!$M$18)*SIN(F324)))*$H$1</f>
        <v>483.85287708617579</v>
      </c>
    </row>
    <row r="325" spans="1:9" x14ac:dyDescent="0.25">
      <c r="A325" s="1">
        <v>11</v>
      </c>
      <c r="B325" s="1">
        <v>18</v>
      </c>
      <c r="C325" s="1">
        <f t="shared" ref="C325:C368" si="23">IF(A325&gt;=3,DATE(,A325,B325)-1,DATE(,A325,B325))</f>
        <v>322</v>
      </c>
      <c r="D325" s="15">
        <f t="shared" si="20"/>
        <v>1.0243647696821025</v>
      </c>
      <c r="E325" s="15">
        <f t="shared" si="21"/>
        <v>-0.3466544741243997</v>
      </c>
      <c r="F325" s="15">
        <f>+ACOS(-TAN(Cálculos!$M$18)*TAN(Cálculos!E325))</f>
        <v>1.7336213217544221</v>
      </c>
      <c r="G325" s="6">
        <f t="shared" si="22"/>
        <v>13.24389133472263</v>
      </c>
      <c r="H325" s="7">
        <f>2/15*ACOS((SIN((-6)*2*PI()/360)-SIN(Cálculos!$M$18)*SIN(E325))/(COS(Cálculos!$M$18)*COS(E325)))*360/(2*PI())</f>
        <v>14.199268826464074</v>
      </c>
      <c r="I325" s="6">
        <f>(24*60/PI()*D325*Cálculos!$M$20*(F325*SIN(E325)*SIN(Cálculos!$M$18)+COS(E325)*COS(Cálculos!$M$18)*SIN(F325)))*$H$1</f>
        <v>484.64864877409059</v>
      </c>
    </row>
    <row r="326" spans="1:9" x14ac:dyDescent="0.25">
      <c r="A326" s="1">
        <v>11</v>
      </c>
      <c r="B326" s="1">
        <v>19</v>
      </c>
      <c r="C326" s="1">
        <f t="shared" si="23"/>
        <v>323</v>
      </c>
      <c r="D326" s="15">
        <f t="shared" si="20"/>
        <v>1.0247442712397508</v>
      </c>
      <c r="E326" s="15">
        <f t="shared" si="21"/>
        <v>-0.35033931106187588</v>
      </c>
      <c r="F326" s="15">
        <f>+ACOS(-TAN(Cálculos!$M$18)*TAN(Cálculos!E326))</f>
        <v>1.7355185542631522</v>
      </c>
      <c r="G326" s="6">
        <f t="shared" si="22"/>
        <v>13.258385123456661</v>
      </c>
      <c r="H326" s="7">
        <f>2/15*ACOS((SIN((-6)*2*PI()/360)-SIN(Cálculos!$M$18)*SIN(E326))/(COS(Cálculos!$M$18)*COS(E326)))*360/(2*PI())</f>
        <v>14.215487771469295</v>
      </c>
      <c r="I326" s="6">
        <f>(24*60/PI()*D326*Cálculos!$M$20*(F326*SIN(E326)*SIN(Cálculos!$M$18)+COS(E326)*COS(Cálculos!$M$18)*SIN(F326)))*$H$1</f>
        <v>485.4195294109976</v>
      </c>
    </row>
    <row r="327" spans="1:9" x14ac:dyDescent="0.25">
      <c r="A327" s="1">
        <v>11</v>
      </c>
      <c r="B327" s="1">
        <v>20</v>
      </c>
      <c r="C327" s="1">
        <f t="shared" si="23"/>
        <v>324</v>
      </c>
      <c r="D327" s="15">
        <f t="shared" si="20"/>
        <v>1.0251164405358055</v>
      </c>
      <c r="E327" s="15">
        <f t="shared" si="21"/>
        <v>-0.35392033490054309</v>
      </c>
      <c r="F327" s="15">
        <f>+ACOS(-TAN(Cálculos!$M$18)*TAN(Cálculos!E327))</f>
        <v>1.7373678129180574</v>
      </c>
      <c r="G327" s="6">
        <f t="shared" si="22"/>
        <v>13.272512418943878</v>
      </c>
      <c r="H327" s="7">
        <f>2/15*ACOS((SIN((-6)*2*PI()/360)-SIN(Cálculos!$M$18)*SIN(E327))/(COS(Cálculos!$M$18)*COS(E327)))*360/(2*PI())</f>
        <v>14.231314245245724</v>
      </c>
      <c r="I327" s="6">
        <f>(24*60/PI()*D327*Cálculos!$M$20*(F327*SIN(E327)*SIN(Cálculos!$M$18)+COS(E327)*COS(Cálculos!$M$18)*SIN(F327)))*$H$1</f>
        <v>486.16569116469623</v>
      </c>
    </row>
    <row r="328" spans="1:9" x14ac:dyDescent="0.25">
      <c r="A328" s="1">
        <v>11</v>
      </c>
      <c r="B328" s="1">
        <v>21</v>
      </c>
      <c r="C328" s="1">
        <f t="shared" si="23"/>
        <v>325</v>
      </c>
      <c r="D328" s="15">
        <f t="shared" si="20"/>
        <v>1.0254811672884725</v>
      </c>
      <c r="E328" s="15">
        <f t="shared" si="21"/>
        <v>-0.35739648450575284</v>
      </c>
      <c r="F328" s="15">
        <f>+ACOS(-TAN(Cálculos!$M$18)*TAN(Cálculos!E328))</f>
        <v>1.7391681524647247</v>
      </c>
      <c r="G328" s="6">
        <f t="shared" si="22"/>
        <v>13.28626599997248</v>
      </c>
      <c r="H328" s="7">
        <f>2/15*ACOS((SIN((-6)*2*PI()/360)-SIN(Cálculos!$M$18)*SIN(E328))/(COS(Cálculos!$M$18)*COS(E328)))*360/(2*PI())</f>
        <v>14.246738775216443</v>
      </c>
      <c r="I328" s="6">
        <f>(24*60/PI()*D328*Cálculos!$M$20*(F328*SIN(E328)*SIN(Cálculos!$M$18)+COS(E328)*COS(Cálculos!$M$18)*SIN(F328)))*$H$1</f>
        <v>486.88730727952066</v>
      </c>
    </row>
    <row r="329" spans="1:9" x14ac:dyDescent="0.25">
      <c r="A329" s="1">
        <v>11</v>
      </c>
      <c r="B329" s="1">
        <v>22</v>
      </c>
      <c r="C329" s="1">
        <f t="shared" si="23"/>
        <v>326</v>
      </c>
      <c r="D329" s="15">
        <f t="shared" si="20"/>
        <v>1.0258383434213432</v>
      </c>
      <c r="E329" s="15">
        <f t="shared" si="21"/>
        <v>-0.36076672981935554</v>
      </c>
      <c r="F329" s="15">
        <f>+ACOS(-TAN(Cálculos!$M$18)*TAN(Cálculos!E329))</f>
        <v>1.7409186389159519</v>
      </c>
      <c r="G329" s="6">
        <f t="shared" si="22"/>
        <v>13.299638731405834</v>
      </c>
      <c r="H329" s="7">
        <f>2/15*ACOS((SIN((-6)*2*PI()/360)-SIN(Cálculos!$M$18)*SIN(E329))/(COS(Cálculos!$M$18)*COS(E329)))*360/(2*PI())</f>
        <v>14.261751989291813</v>
      </c>
      <c r="I329" s="6">
        <f>(24*60/PI()*D329*Cálculos!$M$20*(F329*SIN(E329)*SIN(Cálculos!$M$18)+COS(E329)*COS(Cálculos!$M$18)*SIN(F329)))*$H$1</f>
        <v>487.58455144988739</v>
      </c>
    </row>
    <row r="330" spans="1:9" x14ac:dyDescent="0.25">
      <c r="A330" s="1">
        <v>11</v>
      </c>
      <c r="B330" s="1">
        <v>23</v>
      </c>
      <c r="C330" s="1">
        <f t="shared" si="23"/>
        <v>327</v>
      </c>
      <c r="D330" s="15">
        <f t="shared" si="20"/>
        <v>1.0261878630954209</v>
      </c>
      <c r="E330" s="15">
        <f t="shared" si="21"/>
        <v>-0.36403007216492916</v>
      </c>
      <c r="F330" s="15">
        <f>+ACOS(-TAN(Cálculos!$M$18)*TAN(Cálculos!E330))</f>
        <v>1.7426183509786235</v>
      </c>
      <c r="G330" s="6">
        <f t="shared" si="22"/>
        <v>13.312623575082974</v>
      </c>
      <c r="H330" s="7">
        <f>2/15*ACOS((SIN((-6)*2*PI()/360)-SIN(Cálculos!$M$18)*SIN(E330))/(COS(Cálculos!$M$18)*COS(E330)))*360/(2*PI())</f>
        <v>14.276344630882377</v>
      </c>
      <c r="I330" s="6">
        <f>(24*60/PI()*D330*Cálculos!$M$20*(F330*SIN(E330)*SIN(Cálculos!$M$18)+COS(E330)*COS(Cálculos!$M$18)*SIN(F330)))*$H$1</f>
        <v>488.25759720568266</v>
      </c>
    </row>
    <row r="331" spans="1:9" x14ac:dyDescent="0.25">
      <c r="A331" s="1">
        <v>11</v>
      </c>
      <c r="B331" s="1">
        <v>24</v>
      </c>
      <c r="C331" s="1">
        <f t="shared" si="23"/>
        <v>328</v>
      </c>
      <c r="D331" s="15">
        <f t="shared" si="20"/>
        <v>1.026529622740483</v>
      </c>
      <c r="E331" s="15">
        <f t="shared" si="21"/>
        <v>-0.36718554454370778</v>
      </c>
      <c r="F331" s="15">
        <f>+ACOS(-TAN(Cálculos!$M$18)*TAN(Cálculos!E331))</f>
        <v>1.7442663814985091</v>
      </c>
      <c r="G331" s="6">
        <f t="shared" si="22"/>
        <v>13.325213600856069</v>
      </c>
      <c r="H331" s="7">
        <f>2/15*ACOS((SIN((-6)*2*PI()/360)-SIN(Cálculos!$M$18)*SIN(E331))/(COS(Cálculos!$M$18)*COS(E331)))*360/(2*PI())</f>
        <v>14.290507574129581</v>
      </c>
      <c r="I331" s="6">
        <f>(24*60/PI()*D331*Cálculos!$M$20*(F331*SIN(E331)*SIN(Cálculos!$M$18)+COS(E331)*COS(Cálculos!$M$18)*SIN(F331)))*$H$1</f>
        <v>488.90661731045049</v>
      </c>
    </row>
    <row r="332" spans="1:9" x14ac:dyDescent="0.25">
      <c r="A332" s="1">
        <v>11</v>
      </c>
      <c r="B332" s="1">
        <v>25</v>
      </c>
      <c r="C332" s="1">
        <f t="shared" si="23"/>
        <v>329</v>
      </c>
      <c r="D332" s="15">
        <f t="shared" ref="D332:D368" si="24">1+0.033*COS(2*PI()/365*C332)</f>
        <v>1.0268635210857713</v>
      </c>
      <c r="E332" s="15">
        <f t="shared" ref="E332:E368" si="25">0.409*SIN(2*PI()/365*C332-1.39)</f>
        <v>-0.37023221192112515</v>
      </c>
      <c r="F332" s="15">
        <f>+ACOS(-TAN(Cálculos!$M$18)*TAN(Cálculos!E332))</f>
        <v>1.7458618389188245</v>
      </c>
      <c r="G332" s="6">
        <f t="shared" ref="G332:G368" si="26">F332*360/(2*PI())*2/15</f>
        <v>13.337401997732989</v>
      </c>
      <c r="H332" s="7">
        <f>2/15*ACOS((SIN((-6)*2*PI()/360)-SIN(Cálculos!$M$18)*SIN(E332))/(COS(Cálculos!$M$18)*COS(E332)))*360/(2*PI())</f>
        <v>14.30423183931069</v>
      </c>
      <c r="I332" s="6">
        <f>(24*60/PI()*D332*Cálculos!$M$20*(F332*SIN(E332)*SIN(Cálculos!$M$18)+COS(E332)*COS(Cálculos!$M$18)*SIN(F332)))*$H$1</f>
        <v>489.53178317329781</v>
      </c>
    </row>
    <row r="333" spans="1:9" x14ac:dyDescent="0.25">
      <c r="A333" s="1">
        <v>11</v>
      </c>
      <c r="B333" s="1">
        <v>26</v>
      </c>
      <c r="C333" s="1">
        <f t="shared" si="23"/>
        <v>330</v>
      </c>
      <c r="D333" s="15">
        <f t="shared" si="24"/>
        <v>1.0271894591899993</v>
      </c>
      <c r="E333" s="15">
        <f t="shared" si="25"/>
        <v>-0.37316917150388479</v>
      </c>
      <c r="F333" s="15">
        <f>+ACOS(-TAN(Cálculos!$M$18)*TAN(Cálculos!E333))</f>
        <v>1.7474038487481864</v>
      </c>
      <c r="G333" s="6">
        <f t="shared" si="26"/>
        <v>13.349182085091671</v>
      </c>
      <c r="H333" s="7">
        <f>2/15*ACOS((SIN((-6)*2*PI()/360)-SIN(Cálculos!$M$18)*SIN(E333))/(COS(Cálculos!$M$18)*COS(E333)))*360/(2*PI())</f>
        <v>14.317508608371902</v>
      </c>
      <c r="I333" s="6">
        <f>(24*60/PI()*D333*Cálculos!$M$20*(F333*SIN(E333)*SIN(Cálculos!$M$18)+COS(E333)*COS(Cálculos!$M$18)*SIN(F333)))*$H$1</f>
        <v>490.13326427538692</v>
      </c>
    </row>
    <row r="334" spans="1:9" x14ac:dyDescent="0.25">
      <c r="A334" s="1">
        <v>11</v>
      </c>
      <c r="B334" s="1">
        <v>27</v>
      </c>
      <c r="C334" s="1">
        <f t="shared" si="23"/>
        <v>331</v>
      </c>
      <c r="D334" s="15">
        <f t="shared" si="24"/>
        <v>1.0275073404706727</v>
      </c>
      <c r="E334" s="15">
        <f t="shared" si="25"/>
        <v>-0.37599555300747733</v>
      </c>
      <c r="F334" s="15">
        <f>+ACOS(-TAN(Cálculos!$M$18)*TAN(Cálculos!E334))</f>
        <v>1.7488915550334352</v>
      </c>
      <c r="G334" s="6">
        <f t="shared" si="26"/>
        <v>13.360547323931652</v>
      </c>
      <c r="H334" s="7">
        <f>2/15*ACOS((SIN((-6)*2*PI()/360)-SIN(Cálculos!$M$18)*SIN(E334))/(COS(Cálculos!$M$18)*COS(E334)))*360/(2*PI())</f>
        <v>14.330329240541431</v>
      </c>
      <c r="I334" s="6">
        <f>(24*60/PI()*D334*Cálculos!$M$20*(F334*SIN(E334)*SIN(Cálculos!$M$18)+COS(E334)*COS(Cálculos!$M$18)*SIN(F334)))*$H$1</f>
        <v>490.7112276118433</v>
      </c>
    </row>
    <row r="335" spans="1:9" x14ac:dyDescent="0.25">
      <c r="A335" s="1">
        <v>11</v>
      </c>
      <c r="B335" s="1">
        <v>28</v>
      </c>
      <c r="C335" s="1">
        <f t="shared" si="23"/>
        <v>332</v>
      </c>
      <c r="D335" s="15">
        <f t="shared" si="24"/>
        <v>1.0278170707327079</v>
      </c>
      <c r="E335" s="15">
        <f t="shared" si="25"/>
        <v>-0.37871051891406526</v>
      </c>
      <c r="F335" s="15">
        <f>+ACOS(-TAN(Cálculos!$M$18)*TAN(Cálculos!E335))</f>
        <v>1.7503241218326264</v>
      </c>
      <c r="G335" s="6">
        <f t="shared" si="26"/>
        <v>13.371491328126883</v>
      </c>
      <c r="H335" s="7">
        <f>2/15*ACOS((SIN((-6)*2*PI()/360)-SIN(Cálculos!$M$18)*SIN(E335))/(COS(Cálculos!$M$18)*COS(E335)))*360/(2*PI())</f>
        <v>14.342685287972353</v>
      </c>
      <c r="I335" s="6">
        <f>(24*60/PI()*D335*Cálculos!$M$20*(F335*SIN(E335)*SIN(Cálculos!$M$18)+COS(E335)*COS(Cálculos!$M$18)*SIN(F335)))*$H$1</f>
        <v>491.26583714985384</v>
      </c>
    </row>
    <row r="336" spans="1:9" x14ac:dyDescent="0.25">
      <c r="A336" s="1">
        <v>11</v>
      </c>
      <c r="B336" s="1">
        <v>29</v>
      </c>
      <c r="C336" s="1">
        <f t="shared" si="23"/>
        <v>333</v>
      </c>
      <c r="D336" s="15">
        <f t="shared" si="24"/>
        <v>1.0281185581963432</v>
      </c>
      <c r="E336" s="15">
        <f t="shared" si="25"/>
        <v>-0.38131326472065646</v>
      </c>
      <c r="F336" s="15">
        <f>+ACOS(-TAN(Cálculos!$M$18)*TAN(Cálculos!E336))</f>
        <v>1.7517007346833608</v>
      </c>
      <c r="G336" s="6">
        <f t="shared" si="26"/>
        <v>13.382007875642955</v>
      </c>
      <c r="H336" s="7">
        <f>2/15*ACOS((SIN((-6)*2*PI()/360)-SIN(Cálculos!$M$18)*SIN(E336))/(COS(Cálculos!$M$18)*COS(E336)))*360/(2*PI())</f>
        <v>14.354568511363196</v>
      </c>
      <c r="I336" s="6">
        <f>(24*60/PI()*D336*Cálculos!$M$20*(F336*SIN(E336)*SIN(Cálculos!$M$18)+COS(E336)*COS(Cálculos!$M$18)*SIN(F336)))*$H$1</f>
        <v>491.79725330369234</v>
      </c>
    </row>
    <row r="337" spans="1:9" x14ac:dyDescent="0.25">
      <c r="A337" s="1">
        <v>11</v>
      </c>
      <c r="B337" s="1">
        <v>30</v>
      </c>
      <c r="C337" s="1">
        <f t="shared" si="23"/>
        <v>334</v>
      </c>
      <c r="D337" s="15">
        <f t="shared" si="24"/>
        <v>1.0284117135243369</v>
      </c>
      <c r="E337" s="15">
        <f t="shared" si="25"/>
        <v>-0.38380301917749676</v>
      </c>
      <c r="F337" s="15">
        <f>+ACOS(-TAN(Cálculos!$M$18)*TAN(Cálculos!E337))</f>
        <v>1.7530206020615082</v>
      </c>
      <c r="G337" s="6">
        <f t="shared" si="26"/>
        <v>13.392090919680934</v>
      </c>
      <c r="H337" s="7">
        <f>2/15*ACOS((SIN((-6)*2*PI()/360)-SIN(Cálculos!$M$18)*SIN(E337))/(COS(Cálculos!$M$18)*COS(E337)))*360/(2*PI())</f>
        <v>14.365970895502716</v>
      </c>
      <c r="I337" s="6">
        <f>(24*60/PI()*D337*Cálculos!$M$20*(F337*SIN(E337)*SIN(Cálculos!$M$18)+COS(E337)*COS(Cálculos!$M$18)*SIN(F337)))*$H$1</f>
        <v>492.3056324273619</v>
      </c>
    </row>
    <row r="338" spans="1:9" x14ac:dyDescent="0.25">
      <c r="A338" s="1">
        <v>12</v>
      </c>
      <c r="B338" s="1">
        <v>1</v>
      </c>
      <c r="C338" s="1">
        <f t="shared" si="23"/>
        <v>335</v>
      </c>
      <c r="D338" s="15">
        <f t="shared" si="24"/>
        <v>1.0286964498484381</v>
      </c>
      <c r="E338" s="15">
        <f t="shared" si="25"/>
        <v>-0.38617904451660728</v>
      </c>
      <c r="F338" s="15">
        <f>+ACOS(-TAN(Cálculos!$M$18)*TAN(Cálculos!E338))</f>
        <v>1.7542829568252767</v>
      </c>
      <c r="G338" s="6">
        <f t="shared" si="26"/>
        <v>13.401734599709222</v>
      </c>
      <c r="H338" s="7">
        <f>2/15*ACOS((SIN((-6)*2*PI()/360)-SIN(Cálculos!$M$18)*SIN(E338))/(COS(Cálculos!$M$18)*COS(E338)))*360/(2*PI())</f>
        <v>14.376884664683946</v>
      </c>
      <c r="I338" s="6">
        <f>(24*60/PI()*D338*Cálculos!$M$20*(F338*SIN(E338)*SIN(Cálculos!$M$18)+COS(E338)*COS(Cálculos!$M$18)*SIN(F338)))*$H$1</f>
        <v>492.79112632549663</v>
      </c>
    </row>
    <row r="339" spans="1:9" x14ac:dyDescent="0.25">
      <c r="A339" s="1">
        <v>12</v>
      </c>
      <c r="B339" s="1">
        <v>2</v>
      </c>
      <c r="C339" s="1">
        <f t="shared" si="23"/>
        <v>336</v>
      </c>
      <c r="D339" s="15">
        <f t="shared" si="24"/>
        <v>1.0289726827951293</v>
      </c>
      <c r="E339" s="15">
        <f t="shared" si="25"/>
        <v>-0.38844063667040096</v>
      </c>
      <c r="F339" s="15">
        <f>+ACOS(-TAN(Cálculos!$M$18)*TAN(Cálculos!E339))</f>
        <v>1.7554870576395161</v>
      </c>
      <c r="G339" s="6">
        <f t="shared" si="26"/>
        <v>13.410933252344448</v>
      </c>
      <c r="H339" s="7">
        <f>2/15*ACOS((SIN((-6)*2*PI()/360)-SIN(Cálculos!$M$18)*SIN(E339))/(COS(Cálculos!$M$18)*COS(E339)))*360/(2*PI())</f>
        <v>14.387302297931493</v>
      </c>
      <c r="I339" s="6">
        <f>(24*60/PI()*D339*Cálculos!$M$20*(F339*SIN(E339)*SIN(Cálculos!$M$18)+COS(E339)*COS(Cálculos!$M$18)*SIN(F339)))*$H$1</f>
        <v>493.25388178312534</v>
      </c>
    </row>
    <row r="340" spans="1:9" x14ac:dyDescent="0.25">
      <c r="A340" s="1">
        <v>12</v>
      </c>
      <c r="B340" s="1">
        <v>3</v>
      </c>
      <c r="C340" s="1">
        <f t="shared" si="23"/>
        <v>337</v>
      </c>
      <c r="D340" s="15">
        <f t="shared" si="24"/>
        <v>1.0292403305106266</v>
      </c>
      <c r="E340" s="15">
        <f t="shared" si="25"/>
        <v>-0.39058712548031388</v>
      </c>
      <c r="F340" s="15">
        <f>+ACOS(-TAN(Cálculos!$M$18)*TAN(Cálculos!E340))</f>
        <v>1.756632190375099</v>
      </c>
      <c r="G340" s="6">
        <f t="shared" si="26"/>
        <v>13.419681422041938</v>
      </c>
      <c r="H340" s="7">
        <f>2/15*ACOS((SIN((-6)*2*PI()/360)-SIN(Cálculos!$M$18)*SIN(E340))/(COS(Cálculos!$M$18)*COS(E340)))*360/(2*PI())</f>
        <v>14.397216543985566</v>
      </c>
      <c r="I340" s="6">
        <f>(24*60/PI()*D340*Cálculos!$M$20*(F340*SIN(E340)*SIN(Cálculos!$M$18)+COS(E340)*COS(Cálculos!$M$18)*SIN(F340)))*$H$1</f>
        <v>493.69404011485381</v>
      </c>
    </row>
    <row r="341" spans="1:9" x14ac:dyDescent="0.25">
      <c r="A341" s="1">
        <v>12</v>
      </c>
      <c r="B341" s="1">
        <v>4</v>
      </c>
      <c r="C341" s="1">
        <f t="shared" si="23"/>
        <v>338</v>
      </c>
      <c r="D341" s="15">
        <f t="shared" si="24"/>
        <v>1.0294993136851354</v>
      </c>
      <c r="E341" s="15">
        <f t="shared" si="25"/>
        <v>-0.39261787489538619</v>
      </c>
      <c r="F341" s="15">
        <f>+ACOS(-TAN(Cálculos!$M$18)*TAN(Cálculos!E341))</f>
        <v>1.7577176694782009</v>
      </c>
      <c r="G341" s="6">
        <f t="shared" si="26"/>
        <v>13.427973871556254</v>
      </c>
      <c r="H341" s="7">
        <f>2/15*ACOS((SIN((-6)*2*PI()/360)-SIN(Cálculos!$M$18)*SIN(E341))/(COS(Cálculos!$M$18)*COS(E341)))*360/(2*PI())</f>
        <v>14.406620435985383</v>
      </c>
      <c r="I341" s="6">
        <f>(24*60/PI()*D341*Cálculos!$M$20*(F341*SIN(E341)*SIN(Cálculos!$M$18)+COS(E341)*COS(Cálculos!$M$18)*SIN(F341)))*$H$1</f>
        <v>494.11173673398508</v>
      </c>
    </row>
    <row r="342" spans="1:9" x14ac:dyDescent="0.25">
      <c r="A342" s="1">
        <v>12</v>
      </c>
      <c r="B342" s="1">
        <v>5</v>
      </c>
      <c r="C342" s="1">
        <f t="shared" si="23"/>
        <v>339</v>
      </c>
      <c r="D342" s="15">
        <f t="shared" si="24"/>
        <v>1.0297495555763521</v>
      </c>
      <c r="E342" s="15">
        <f t="shared" si="25"/>
        <v>-0.39453228316073946</v>
      </c>
      <c r="F342" s="15">
        <f>+ACOS(-TAN(Cálculos!$M$18)*TAN(Cálculos!E342))</f>
        <v>1.7587428393043172</v>
      </c>
      <c r="G342" s="6">
        <f t="shared" si="26"/>
        <v>13.435805592132336</v>
      </c>
      <c r="H342" s="7">
        <f>2/15*ACOS((SIN((-6)*2*PI()/360)-SIN(Cálculos!$M$18)*SIN(E342))/(COS(Cálculos!$M$18)*COS(E342)))*360/(2*PI())</f>
        <v>14.415507305794831</v>
      </c>
      <c r="I342" s="6">
        <f>(24*60/PI()*D342*Cálculos!$M$20*(F342*SIN(E342)*SIN(Cálculos!$M$18)+COS(E342)*COS(Cálculos!$M$18)*SIN(F342)))*$H$1</f>
        <v>494.50710074205517</v>
      </c>
    </row>
    <row r="343" spans="1:9" x14ac:dyDescent="0.25">
      <c r="A343" s="1">
        <v>12</v>
      </c>
      <c r="B343" s="1">
        <v>6</v>
      </c>
      <c r="C343" s="1">
        <f t="shared" si="23"/>
        <v>340</v>
      </c>
      <c r="D343" s="15">
        <f t="shared" si="24"/>
        <v>1.0299909820322035</v>
      </c>
      <c r="E343" s="15">
        <f t="shared" si="25"/>
        <v>-0.39632978299588817</v>
      </c>
      <c r="F343" s="15">
        <f>+ACOS(-TAN(Cálculos!$M$18)*TAN(Cálculos!E343))</f>
        <v>1.7597070754118906</v>
      </c>
      <c r="G343" s="6">
        <f t="shared" si="26"/>
        <v>13.443171813388082</v>
      </c>
      <c r="H343" s="7">
        <f>2/15*ACOS((SIN((-6)*2*PI()/360)-SIN(Cálculos!$M$18)*SIN(E343))/(COS(Cálculos!$M$18)*COS(E343)))*360/(2*PI())</f>
        <v>14.423870797913285</v>
      </c>
      <c r="I343" s="6">
        <f>(24*60/PI()*D343*Cálculos!$M$20*(F343*SIN(E343)*SIN(Cálculos!$M$18)+COS(E343)*COS(Cálculos!$M$18)*SIN(F343)))*$H$1</f>
        <v>494.88025453921847</v>
      </c>
    </row>
    <row r="344" spans="1:9" x14ac:dyDescent="0.25">
      <c r="A344" s="1">
        <v>12</v>
      </c>
      <c r="B344" s="1">
        <v>7</v>
      </c>
      <c r="C344" s="1">
        <f t="shared" si="23"/>
        <v>341</v>
      </c>
      <c r="D344" s="15">
        <f t="shared" si="24"/>
        <v>1.0302235215128204</v>
      </c>
      <c r="E344" s="15">
        <f t="shared" si="25"/>
        <v>-0.39800984176283782</v>
      </c>
      <c r="F344" s="15">
        <f>+ACOS(-TAN(Cálculos!$M$18)*TAN(Cálculos!E344))</f>
        <v>1.7606097858104901</v>
      </c>
      <c r="G344" s="6">
        <f t="shared" si="26"/>
        <v>13.450068012849725</v>
      </c>
      <c r="H344" s="7">
        <f>2/15*ACOS((SIN((-6)*2*PI()/360)-SIN(Cálculos!$M$18)*SIN(E344))/(COS(Cálculos!$M$18)*COS(E344)))*360/(2*PI())</f>
        <v>14.431704882915115</v>
      </c>
      <c r="I344" s="6">
        <f>(24*60/PI()*D344*Cálculos!$M$20*(F344*SIN(E344)*SIN(Cálculos!$M$18)+COS(E344)*COS(Cálculos!$M$18)*SIN(F344)))*$H$1</f>
        <v>495.23131345589161</v>
      </c>
    </row>
    <row r="345" spans="1:9" x14ac:dyDescent="0.25">
      <c r="A345" s="1">
        <v>12</v>
      </c>
      <c r="B345" s="1">
        <v>8</v>
      </c>
      <c r="C345" s="1">
        <f t="shared" si="23"/>
        <v>342</v>
      </c>
      <c r="D345" s="15">
        <f t="shared" si="24"/>
        <v>1.0304471051117361</v>
      </c>
      <c r="E345" s="15">
        <f t="shared" si="25"/>
        <v>-0.39957196162391734</v>
      </c>
      <c r="F345" s="15">
        <f>+ACOS(-TAN(Cálculos!$M$18)*TAN(Cálculos!E345))</f>
        <v>1.7614504121585892</v>
      </c>
      <c r="G345" s="6">
        <f t="shared" si="26"/>
        <v>13.456489925102202</v>
      </c>
      <c r="H345" s="7">
        <f>2/15*ACOS((SIN((-6)*2*PI()/360)-SIN(Cálculos!$M$18)*SIN(E345))/(COS(Cálculos!$M$18)*COS(E345)))*360/(2*PI())</f>
        <v>14.439003870362281</v>
      </c>
      <c r="I345" s="6">
        <f>(24*60/PI()*D345*Cálculos!$M$20*(F345*SIN(E345)*SIN(Cálculos!$M$18)+COS(E345)*COS(Cálculos!$M$18)*SIN(F345)))*$H$1</f>
        <v>495.56038540601969</v>
      </c>
    </row>
    <row r="346" spans="1:9" x14ac:dyDescent="0.25">
      <c r="A346" s="1">
        <v>12</v>
      </c>
      <c r="B346" s="1">
        <v>9</v>
      </c>
      <c r="C346" s="1">
        <f t="shared" si="23"/>
        <v>343</v>
      </c>
      <c r="D346" s="15">
        <f t="shared" si="24"/>
        <v>1.0306616665763046</v>
      </c>
      <c r="E346" s="15">
        <f t="shared" si="25"/>
        <v>-0.40101567968929847</v>
      </c>
      <c r="F346" s="15">
        <f>+ACOS(-TAN(Cálculos!$M$18)*TAN(Cálculos!E346))</f>
        <v>1.7622284309061083</v>
      </c>
      <c r="G346" s="6">
        <f t="shared" si="26"/>
        <v>13.46243355051752</v>
      </c>
      <c r="H346" s="7">
        <f>2/15*ACOS((SIN((-6)*2*PI()/360)-SIN(Cálculos!$M$18)*SIN(E346))/(COS(Cálculos!$M$18)*COS(E346)))*360/(2*PI())</f>
        <v>14.445762421135775</v>
      </c>
      <c r="I346" s="6">
        <f>(24*60/PI()*D346*Cálculos!$M$20*(F346*SIN(E346)*SIN(Cálculos!$M$18)+COS(E346)*COS(Cálculos!$M$18)*SIN(F346)))*$H$1</f>
        <v>495.86757056229658</v>
      </c>
    </row>
    <row r="347" spans="1:9" x14ac:dyDescent="0.25">
      <c r="A347" s="1">
        <v>12</v>
      </c>
      <c r="B347" s="1">
        <v>10</v>
      </c>
      <c r="C347" s="1">
        <f t="shared" si="23"/>
        <v>344</v>
      </c>
      <c r="D347" s="15">
        <f t="shared" si="24"/>
        <v>1.0308671423273339</v>
      </c>
      <c r="E347" s="15">
        <f t="shared" si="25"/>
        <v>-0.40234056815416047</v>
      </c>
      <c r="F347" s="15">
        <f>+ACOS(-TAN(Cálculos!$M$18)*TAN(Cálculos!E347))</f>
        <v>1.7629433543770534</v>
      </c>
      <c r="G347" s="6">
        <f t="shared" si="26"/>
        <v>13.467895163525521</v>
      </c>
      <c r="H347" s="7">
        <f>2/15*ACOS((SIN((-6)*2*PI()/360)-SIN(Cálculos!$M$18)*SIN(E347))/(COS(Cálculos!$M$18)*COS(E347)))*360/(2*PI())</f>
        <v>14.451975559133199</v>
      </c>
      <c r="I347" s="6">
        <f>(24*60/PI()*D347*Cálculos!$M$20*(F347*SIN(E347)*SIN(Cálculos!$M$18)+COS(E347)*COS(Cálculos!$M$18)*SIN(F347)))*$H$1</f>
        <v>496.15296105364803</v>
      </c>
    </row>
    <row r="348" spans="1:9" x14ac:dyDescent="0.25">
      <c r="A348" s="1">
        <v>12</v>
      </c>
      <c r="B348" s="1">
        <v>11</v>
      </c>
      <c r="C348" s="1">
        <f t="shared" si="23"/>
        <v>345</v>
      </c>
      <c r="D348" s="15">
        <f t="shared" si="24"/>
        <v>1.0310634714779239</v>
      </c>
      <c r="E348" s="15">
        <f t="shared" si="25"/>
        <v>-0.40354623442545778</v>
      </c>
      <c r="F348" s="15">
        <f>+ACOS(-TAN(Cálculos!$M$18)*TAN(Cálculos!E348))</f>
        <v>1.7635947317877709</v>
      </c>
      <c r="G348" s="6">
        <f t="shared" si="26"/>
        <v>13.472871320392755</v>
      </c>
      <c r="H348" s="7">
        <f>2/15*ACOS((SIN((-6)*2*PI()/360)-SIN(Cálculos!$M$18)*SIN(E348))/(COS(Cálculos!$M$18)*COS(E348)))*360/(2*PI())</f>
        <v>14.457638682281814</v>
      </c>
      <c r="I348" s="6">
        <f>(24*60/PI()*D348*Cálculos!$M$20*(F348*SIN(E348)*SIN(Cálculos!$M$18)+COS(E348)*COS(Cálculos!$M$18)*SIN(F348)))*$H$1</f>
        <v>496.41664068524324</v>
      </c>
    </row>
    <row r="349" spans="1:9" x14ac:dyDescent="0.25">
      <c r="A349" s="1">
        <v>12</v>
      </c>
      <c r="B349" s="1">
        <v>12</v>
      </c>
      <c r="C349" s="1">
        <f t="shared" si="23"/>
        <v>346</v>
      </c>
      <c r="D349" s="15">
        <f t="shared" si="24"/>
        <v>1.0312505958515106</v>
      </c>
      <c r="E349" s="15">
        <f t="shared" si="25"/>
        <v>-0.40463232123825377</v>
      </c>
      <c r="F349" s="15">
        <f>+ACOS(-TAN(Cálculos!$M$18)*TAN(Cálculos!E349))</f>
        <v>1.7641821501965491</v>
      </c>
      <c r="G349" s="6">
        <f t="shared" si="26"/>
        <v>13.477358866476928</v>
      </c>
      <c r="H349" s="7">
        <f>2/15*ACOS((SIN((-6)*2*PI()/360)-SIN(Cálculos!$M$18)*SIN(E349))/(COS(Cálculos!$M$18)*COS(E349)))*360/(2*PI())</f>
        <v>14.462747572818724</v>
      </c>
      <c r="I349" s="6">
        <f>(24*60/PI()*D349*Cálculos!$M$20*(F349*SIN(E349)*SIN(Cálculos!$M$18)+COS(E349)*COS(Cálculos!$M$18)*SIN(F349)))*$H$1</f>
        <v>496.65868468128764</v>
      </c>
    </row>
    <row r="350" spans="1:9" x14ac:dyDescent="0.25">
      <c r="A350" s="1">
        <v>12</v>
      </c>
      <c r="B350" s="1">
        <v>13</v>
      </c>
      <c r="C350" s="1">
        <f t="shared" si="23"/>
        <v>347</v>
      </c>
      <c r="D350" s="15">
        <f t="shared" si="24"/>
        <v>1.031428459999103</v>
      </c>
      <c r="E350" s="15">
        <f t="shared" si="25"/>
        <v>-0.40559850676158615</v>
      </c>
      <c r="F350" s="15">
        <f>+ACOS(-TAN(Cálculos!$M$18)*TAN(Cálculos!E350))</f>
        <v>1.7647052353805481</v>
      </c>
      <c r="G350" s="6">
        <f t="shared" si="26"/>
        <v>13.481354942926124</v>
      </c>
      <c r="H350" s="7">
        <f>2/15*ACOS((SIN((-6)*2*PI()/360)-SIN(Cálculos!$M$18)*SIN(E350))/(COS(Cálculos!$M$18)*COS(E350)))*360/(2*PI())</f>
        <v>14.467298406792487</v>
      </c>
      <c r="I350" s="6">
        <f>(24*60/PI()*D350*Cálculos!$M$20*(F350*SIN(E350)*SIN(Cálculos!$M$18)+COS(E350)*COS(Cálculos!$M$18)*SIN(F350)))*$H$1</f>
        <v>496.87915945080925</v>
      </c>
    </row>
    <row r="351" spans="1:9" x14ac:dyDescent="0.25">
      <c r="A351" s="1">
        <v>12</v>
      </c>
      <c r="B351" s="1">
        <v>14</v>
      </c>
      <c r="C351" s="1">
        <f t="shared" si="23"/>
        <v>348</v>
      </c>
      <c r="D351" s="15">
        <f t="shared" si="24"/>
        <v>1.0315970112157162</v>
      </c>
      <c r="E351" s="15">
        <f t="shared" si="25"/>
        <v>-0.40644450469383236</v>
      </c>
      <c r="F351" s="15">
        <f>+ACOS(-TAN(Cálculos!$M$18)*TAN(Cálculos!E351))</f>
        <v>1.765163652636311</v>
      </c>
      <c r="G351" s="6">
        <f t="shared" si="26"/>
        <v>13.484856992794281</v>
      </c>
      <c r="H351" s="7">
        <f>2/15*ACOS((SIN((-6)*2*PI()/360)-SIN(Cálculos!$M$18)*SIN(E351))/(COS(Cálculos!$M$18)*COS(E351)))*360/(2*PI())</f>
        <v>14.47128776274354</v>
      </c>
      <c r="I351" s="6">
        <f>(24*60/PI()*D351*Cálculos!$M$20*(F351*SIN(E351)*SIN(Cálculos!$M$18)+COS(E351)*COS(Cálculos!$M$18)*SIN(F351)))*$H$1</f>
        <v>497.07812237664172</v>
      </c>
    </row>
    <row r="352" spans="1:9" x14ac:dyDescent="0.25">
      <c r="A352" s="1">
        <v>12</v>
      </c>
      <c r="B352" s="1">
        <v>15</v>
      </c>
      <c r="C352" s="1">
        <f t="shared" si="23"/>
        <v>349</v>
      </c>
      <c r="D352" s="15">
        <f t="shared" si="24"/>
        <v>1.031756199555987</v>
      </c>
      <c r="E352" s="15">
        <f t="shared" si="25"/>
        <v>-0.40717006434754699</v>
      </c>
      <c r="F352" s="15">
        <f>+ACOS(-TAN(Cálculos!$M$18)*TAN(Cálculos!E352))</f>
        <v>1.7655571075003991</v>
      </c>
      <c r="G352" s="6">
        <f t="shared" si="26"/>
        <v>13.487862766546433</v>
      </c>
      <c r="H352" s="7">
        <f>2/15*ACOS((SIN((-6)*2*PI()/360)-SIN(Cálculos!$M$18)*SIN(E352))/(COS(Cálculos!$M$18)*COS(E352)))*360/(2*PI())</f>
        <v>14.474712629523971</v>
      </c>
      <c r="I352" s="6">
        <f>(24*60/PI()*D352*Cálculos!$M$20*(F352*SIN(E352)*SIN(Cálculos!$M$18)+COS(E352)*COS(Cálculos!$M$18)*SIN(F352)))*$H$1</f>
        <v>497.25562162777038</v>
      </c>
    </row>
    <row r="353" spans="1:9" x14ac:dyDescent="0.25">
      <c r="A353" s="1">
        <v>12</v>
      </c>
      <c r="B353" s="1">
        <v>16</v>
      </c>
      <c r="C353" s="1">
        <f t="shared" si="23"/>
        <v>350</v>
      </c>
      <c r="D353" s="15">
        <f t="shared" si="24"/>
        <v>1.0319059778489741</v>
      </c>
      <c r="E353" s="15">
        <f t="shared" si="25"/>
        <v>-0.4077749707237458</v>
      </c>
      <c r="F353" s="15">
        <f>+ACOS(-TAN(Cálculos!$M$18)*TAN(Cálculos!E353))</f>
        <v>1.7658853463870239</v>
      </c>
      <c r="G353" s="6">
        <f t="shared" si="26"/>
        <v>13.490370326929856</v>
      </c>
      <c r="H353" s="7">
        <f>2/15*ACOS((SIN((-6)*2*PI()/360)-SIN(Cálculos!$M$18)*SIN(E353))/(COS(Cálculos!$M$18)*COS(E353)))*360/(2*PI())</f>
        <v>14.477570413220917</v>
      </c>
      <c r="I353" s="6">
        <f>(24*60/PI()*D353*Cálculos!$M$20*(F353*SIN(E353)*SIN(Cálculos!$M$18)+COS(E353)*COS(Cálculos!$M$18)*SIN(F353)))*$H$1</f>
        <v>497.41169599519844</v>
      </c>
    </row>
    <row r="354" spans="1:9" x14ac:dyDescent="0.25">
      <c r="A354" s="1">
        <v>12</v>
      </c>
      <c r="B354" s="1">
        <v>17</v>
      </c>
      <c r="C354" s="1">
        <f t="shared" si="23"/>
        <v>351</v>
      </c>
      <c r="D354" s="15">
        <f t="shared" si="24"/>
        <v>1.0320463017121373</v>
      </c>
      <c r="E354" s="15">
        <f t="shared" si="25"/>
        <v>-0.4082590445756144</v>
      </c>
      <c r="F354" s="15">
        <f>+ACOS(-TAN(Cálculos!$M$18)*TAN(Cálculos!E354))</f>
        <v>1.7661481571398843</v>
      </c>
      <c r="G354" s="6">
        <f t="shared" si="26"/>
        <v>13.4923780531898</v>
      </c>
      <c r="H354" s="7">
        <f>2/15*ACOS((SIN((-6)*2*PI()/360)-SIN(Cálculos!$M$18)*SIN(E354))/(COS(Cálculos!$M$18)*COS(E354)))*360/(2*PI())</f>
        <v>14.479858943151671</v>
      </c>
      <c r="I354" s="6">
        <f>(24*60/PI()*D354*Cálculos!$M$20*(F354*SIN(E354)*SIN(Cálculos!$M$18)+COS(E354)*COS(Cálculos!$M$18)*SIN(F354)))*$H$1</f>
        <v>497.54637475146387</v>
      </c>
    </row>
    <row r="355" spans="1:9" x14ac:dyDescent="0.25">
      <c r="A355" s="1">
        <v>12</v>
      </c>
      <c r="B355" s="1">
        <v>18</v>
      </c>
      <c r="C355" s="1">
        <f t="shared" si="23"/>
        <v>352</v>
      </c>
      <c r="D355" s="15">
        <f t="shared" si="24"/>
        <v>1.0321771295644875</v>
      </c>
      <c r="E355" s="15">
        <f t="shared" si="25"/>
        <v>-0.40862214246162354</v>
      </c>
      <c r="F355" s="15">
        <f>+ACOS(-TAN(Cálculos!$M$18)*TAN(Cálculos!E355))</f>
        <v>1.7663453694957785</v>
      </c>
      <c r="G355" s="6">
        <f t="shared" si="26"/>
        <v>13.493884644611205</v>
      </c>
      <c r="H355" s="7">
        <f>2/15*ACOS((SIN((-6)*2*PI()/360)-SIN(Cálculos!$M$18)*SIN(E355))/(COS(Cálculos!$M$18)*COS(E355)))*360/(2*PI())</f>
        <v>14.481576476902637</v>
      </c>
      <c r="I355" s="6">
        <f>(24*60/PI()*D355*Cálculos!$M$20*(F355*SIN(E355)*SIN(Cálculos!$M$18)+COS(E355)*COS(Cálculos!$M$18)*SIN(F355)))*$H$1</f>
        <v>497.65967753392329</v>
      </c>
    </row>
    <row r="356" spans="1:9" x14ac:dyDescent="0.25">
      <c r="A356" s="1">
        <v>12</v>
      </c>
      <c r="B356" s="1">
        <v>19</v>
      </c>
      <c r="C356" s="1">
        <f t="shared" si="23"/>
        <v>353</v>
      </c>
      <c r="D356" s="15">
        <f t="shared" si="24"/>
        <v>1.0322984226389083</v>
      </c>
      <c r="E356" s="15">
        <f t="shared" si="25"/>
        <v>-0.40886415678803323</v>
      </c>
      <c r="F356" s="15">
        <f>+ACOS(-TAN(Cálculos!$M$18)*TAN(Cálculos!E356))</f>
        <v>1.7664768554579411</v>
      </c>
      <c r="G356" s="6">
        <f t="shared" si="26"/>
        <v>13.494889123370825</v>
      </c>
      <c r="H356" s="7">
        <f>2/15*ACOS((SIN((-6)*2*PI()/360)-SIN(Cálculos!$M$18)*SIN(E356))/(COS(Cálculos!$M$18)*COS(E356)))*360/(2*PI())</f>
        <v>14.482721704388624</v>
      </c>
      <c r="I356" s="6">
        <f>(24*60/PI()*D356*Cálculos!$M$20*(F356*SIN(E356)*SIN(Cálculos!$M$18)+COS(E356)*COS(Cálculos!$M$18)*SIN(F356)))*$H$1</f>
        <v>497.75161425189953</v>
      </c>
    </row>
    <row r="357" spans="1:9" x14ac:dyDescent="0.25">
      <c r="A357" s="1">
        <v>12</v>
      </c>
      <c r="B357" s="1">
        <v>20</v>
      </c>
      <c r="C357" s="1">
        <f t="shared" si="23"/>
        <v>354</v>
      </c>
      <c r="D357" s="15">
        <f t="shared" si="24"/>
        <v>1.032410144993644</v>
      </c>
      <c r="E357" s="15">
        <f t="shared" si="25"/>
        <v>-0.40898501584077535</v>
      </c>
      <c r="F357" s="15">
        <f>+ACOS(-TAN(Cálculos!$M$18)*TAN(Cálculos!E357))</f>
        <v>1.766542529577448</v>
      </c>
      <c r="G357" s="6">
        <f t="shared" si="26"/>
        <v>13.495390836686955</v>
      </c>
      <c r="H357" s="7">
        <f>2/15*ACOS((SIN((-6)*2*PI()/360)-SIN(Cálculos!$M$18)*SIN(E357))/(COS(Cálculos!$M$18)*COS(E357)))*360/(2*PI())</f>
        <v>14.483293750913464</v>
      </c>
      <c r="I357" s="6">
        <f>(24*60/PI()*D357*Cálculos!$M$20*(F357*SIN(E357)*SIN(Cálculos!$M$18)+COS(E357)*COS(Cálculos!$M$18)*SIN(F357)))*$H$1</f>
        <v>497.82218501777743</v>
      </c>
    </row>
    <row r="358" spans="1:9" x14ac:dyDescent="0.25">
      <c r="A358" s="1">
        <v>12</v>
      </c>
      <c r="B358" s="1">
        <v>21</v>
      </c>
      <c r="C358" s="1">
        <f t="shared" si="23"/>
        <v>355</v>
      </c>
      <c r="D358" s="15">
        <f t="shared" si="24"/>
        <v>1.03251226352295</v>
      </c>
      <c r="E358" s="15">
        <f t="shared" si="25"/>
        <v>-0.40898468380670427</v>
      </c>
      <c r="F358" s="15">
        <f>+ACOS(-TAN(Cálculos!$M$18)*TAN(Cálculos!E358))</f>
        <v>1.7665423491414327</v>
      </c>
      <c r="G358" s="6">
        <f t="shared" si="26"/>
        <v>13.495389458257337</v>
      </c>
      <c r="H358" s="7">
        <f>2/15*ACOS((SIN((-6)*2*PI()/360)-SIN(Cálculos!$M$18)*SIN(E358))/(COS(Cálculos!$M$18)*COS(E358)))*360/(2*PI())</f>
        <v>14.483292179217527</v>
      </c>
      <c r="I358" s="6">
        <f>(24*60/PI()*D358*Cálculos!$M$20*(F358*SIN(E358)*SIN(Cálculos!$M$18)+COS(E358)*COS(Cálculos!$M$18)*SIN(F358)))*$H$1</f>
        <v>497.87138010211277</v>
      </c>
    </row>
    <row r="359" spans="1:9" x14ac:dyDescent="0.25">
      <c r="A359" s="1">
        <v>12</v>
      </c>
      <c r="B359" s="1">
        <v>22</v>
      </c>
      <c r="C359" s="1">
        <f t="shared" si="23"/>
        <v>356</v>
      </c>
      <c r="D359" s="15">
        <f t="shared" si="24"/>
        <v>1.032604747966902</v>
      </c>
      <c r="E359" s="15">
        <f t="shared" si="25"/>
        <v>-0.40886316078420898</v>
      </c>
      <c r="F359" s="15">
        <f>+ACOS(-TAN(Cálculos!$M$18)*TAN(Cálculos!E359))</f>
        <v>1.766476314267277</v>
      </c>
      <c r="G359" s="6">
        <f t="shared" si="26"/>
        <v>13.494884988978697</v>
      </c>
      <c r="H359" s="7">
        <f>2/15*ACOS((SIN((-6)*2*PI()/360)-SIN(Cálculos!$M$18)*SIN(E359))/(COS(Cálculos!$M$18)*COS(E359)))*360/(2*PI())</f>
        <v>14.482716990502498</v>
      </c>
      <c r="I359" s="6">
        <f>(24*60/PI()*D359*Cálculos!$M$20*(F359*SIN(E359)*SIN(Cálculos!$M$18)+COS(E359)*COS(Cálculos!$M$18)*SIN(F359)))*$H$1</f>
        <v>497.89917991280862</v>
      </c>
    </row>
    <row r="360" spans="1:9" x14ac:dyDescent="0.25">
      <c r="A360" s="1">
        <v>12</v>
      </c>
      <c r="B360" s="1">
        <v>23</v>
      </c>
      <c r="C360" s="1">
        <f t="shared" si="23"/>
        <v>357</v>
      </c>
      <c r="D360" s="15">
        <f t="shared" si="24"/>
        <v>1.0326875709203633</v>
      </c>
      <c r="E360" s="15">
        <f t="shared" si="25"/>
        <v>-0.40862048278318358</v>
      </c>
      <c r="F360" s="15">
        <f>+ACOS(-TAN(Cálculos!$M$18)*TAN(Cálculos!E360))</f>
        <v>1.7663444679023512</v>
      </c>
      <c r="G360" s="6">
        <f t="shared" si="26"/>
        <v>13.493877756944778</v>
      </c>
      <c r="H360" s="7">
        <f>2/15*ACOS((SIN((-6)*2*PI()/360)-SIN(Cálculos!$M$18)*SIN(E360))/(COS(Cálculos!$M$18)*COS(E360)))*360/(2*PI())</f>
        <v>14.481568624428549</v>
      </c>
      <c r="I360" s="6">
        <f>(24*60/PI()*D360*Cálculos!$M$20*(F360*SIN(E360)*SIN(Cálculos!$M$18)+COS(E360)*COS(Cálculos!$M$18)*SIN(F360)))*$H$1</f>
        <v>497.90555499839553</v>
      </c>
    </row>
    <row r="361" spans="1:9" x14ac:dyDescent="0.25">
      <c r="A361" s="1">
        <v>12</v>
      </c>
      <c r="B361" s="1">
        <v>24</v>
      </c>
      <c r="C361" s="1">
        <f t="shared" si="23"/>
        <v>358</v>
      </c>
      <c r="D361" s="15">
        <f t="shared" si="24"/>
        <v>1.0327607078411054</v>
      </c>
      <c r="E361" s="15">
        <f t="shared" si="25"/>
        <v>-0.40825672171435723</v>
      </c>
      <c r="F361" s="15">
        <f>+ACOS(-TAN(Cálculos!$M$18)*TAN(Cálculos!E361))</f>
        <v>1.7661468957293078</v>
      </c>
      <c r="G361" s="6">
        <f t="shared" si="26"/>
        <v>13.492368416722829</v>
      </c>
      <c r="H361" s="7">
        <f>2/15*ACOS((SIN((-6)*2*PI()/360)-SIN(Cálculos!$M$18)*SIN(E361))/(COS(Cálculos!$M$18)*COS(E361)))*360/(2*PI())</f>
        <v>14.479847958083976</v>
      </c>
      <c r="I361" s="6">
        <f>(24*60/PI()*D361*Cálculos!$M$20*(F361*SIN(E361)*SIN(Cálculos!$M$18)+COS(E361)*COS(Cálculos!$M$18)*SIN(F361)))*$H$1</f>
        <v>497.89046607544191</v>
      </c>
    </row>
    <row r="362" spans="1:9" x14ac:dyDescent="0.25">
      <c r="A362" s="1">
        <v>12</v>
      </c>
      <c r="B362" s="1">
        <v>25</v>
      </c>
      <c r="C362" s="1">
        <f t="shared" si="23"/>
        <v>359</v>
      </c>
      <c r="D362" s="15">
        <f t="shared" si="24"/>
        <v>1.0328241370570801</v>
      </c>
      <c r="E362" s="15">
        <f t="shared" si="25"/>
        <v>-0.4077719853679852</v>
      </c>
      <c r="F362" s="15">
        <f>+ACOS(-TAN(Cálculos!$M$18)*TAN(Cálculos!E362))</f>
        <v>1.7658837259773517</v>
      </c>
      <c r="G362" s="6">
        <f t="shared" si="26"/>
        <v>13.490357947911816</v>
      </c>
      <c r="H362" s="7">
        <f>2/15*ACOS((SIN((-6)*2*PI()/360)-SIN(Cálculos!$M$18)*SIN(E362))/(COS(Cálculos!$M$18)*COS(E362)))*360/(2*PI())</f>
        <v>14.477556303932051</v>
      </c>
      <c r="I362" s="6">
        <f>(24*60/PI()*D362*Cálculos!$M$20*(F362*SIN(E362)*SIN(Cálculos!$M$18)+COS(E362)*COS(Cálculos!$M$18)*SIN(F362)))*$H$1</f>
        <v>497.85386408010521</v>
      </c>
    </row>
    <row r="363" spans="1:9" x14ac:dyDescent="0.25">
      <c r="A363" s="1">
        <v>12</v>
      </c>
      <c r="B363" s="1">
        <v>26</v>
      </c>
      <c r="C363" s="1">
        <f t="shared" si="23"/>
        <v>360</v>
      </c>
      <c r="D363" s="15">
        <f t="shared" si="24"/>
        <v>1.032877839772842</v>
      </c>
      <c r="E363" s="15">
        <f t="shared" si="25"/>
        <v>-0.40716641738190851</v>
      </c>
      <c r="F363" s="15">
        <f>+ACOS(-TAN(Cálculos!$M$18)*TAN(Cálculos!E363))</f>
        <v>1.7655551291403278</v>
      </c>
      <c r="G363" s="6">
        <f t="shared" si="26"/>
        <v>13.487847652988773</v>
      </c>
      <c r="H363" s="7">
        <f>2/15*ACOS((SIN((-6)*2*PI()/360)-SIN(Cálculos!$M$18)*SIN(E363))/(COS(Cálculos!$M$18)*COS(E363)))*360/(2*PI())</f>
        <v>14.474695406744928</v>
      </c>
      <c r="I363" s="6">
        <f>(24*60/PI()*D363*Cálculos!$M$20*(F363*SIN(E363)*SIN(Cálculos!$M$18)+COS(E363)*COS(Cálculos!$M$18)*SIN(F363)))*$H$1</f>
        <v>497.79569024381675</v>
      </c>
    </row>
    <row r="364" spans="1:9" x14ac:dyDescent="0.25">
      <c r="A364" s="1">
        <v>12</v>
      </c>
      <c r="B364" s="1">
        <v>27</v>
      </c>
      <c r="C364" s="1">
        <f t="shared" si="23"/>
        <v>361</v>
      </c>
      <c r="D364" s="15">
        <f t="shared" si="24"/>
        <v>1.0329218000751172</v>
      </c>
      <c r="E364" s="15">
        <f t="shared" si="25"/>
        <v>-0.40644019719899055</v>
      </c>
      <c r="F364" s="15">
        <f>+ACOS(-TAN(Cálculos!$M$18)*TAN(Cálculos!E364))</f>
        <v>1.765161317602884</v>
      </c>
      <c r="G364" s="6">
        <f t="shared" si="26"/>
        <v>13.484839154452896</v>
      </c>
      <c r="H364" s="7">
        <f>2/15*ACOS((SIN((-6)*2*PI()/360)-SIN(Cálculos!$M$18)*SIN(E364))/(COS(Cálculos!$M$18)*COS(E364)))*360/(2*PI())</f>
        <v>14.471267439538915</v>
      </c>
      <c r="I364" s="6">
        <f>(24*60/PI()*D364*Cálculos!$M$20*(F364*SIN(E364)*SIN(Cálculos!$M$18)+COS(E364)*COS(Cálculos!$M$18)*SIN(F364)))*$H$1</f>
        <v>497.71587619308383</v>
      </c>
    </row>
    <row r="365" spans="1:9" x14ac:dyDescent="0.25">
      <c r="A365" s="1">
        <v>12</v>
      </c>
      <c r="B365" s="1">
        <v>28</v>
      </c>
      <c r="C365" s="1">
        <f t="shared" si="23"/>
        <v>362</v>
      </c>
      <c r="D365" s="15">
        <f t="shared" si="24"/>
        <v>1.0329560049375197</v>
      </c>
      <c r="E365" s="15">
        <f t="shared" si="25"/>
        <v>-0.40559354001394465</v>
      </c>
      <c r="F365" s="15">
        <f>+ACOS(-TAN(Cálculos!$M$18)*TAN(Cálculos!E365))</f>
        <v>1.7647025451763703</v>
      </c>
      <c r="G365" s="6">
        <f t="shared" si="26"/>
        <v>13.481334391280068</v>
      </c>
      <c r="H365" s="7">
        <f>2/15*ACOS((SIN((-6)*2*PI()/360)-SIN(Cálculos!$M$18)*SIN(E365))/(COS(Cálculos!$M$18)*COS(E365)))*360/(2*PI())</f>
        <v>14.467274998530186</v>
      </c>
      <c r="I365" s="6">
        <f>(24*60/PI()*D365*Cálculos!$M$20*(F365*SIN(E365)*SIN(Cálculos!$M$18)+COS(E365)*COS(Cálculos!$M$18)*SIN(F365)))*$H$1</f>
        <v>497.61434407337521</v>
      </c>
    </row>
    <row r="366" spans="1:9" x14ac:dyDescent="0.25">
      <c r="A366" s="1">
        <v>12</v>
      </c>
      <c r="B366" s="1">
        <v>29</v>
      </c>
      <c r="C366" s="1">
        <f t="shared" si="23"/>
        <v>363</v>
      </c>
      <c r="D366" s="15">
        <f t="shared" si="24"/>
        <v>1.0329804442244102</v>
      </c>
      <c r="E366" s="15">
        <f t="shared" si="25"/>
        <v>-0.40462669670956714</v>
      </c>
      <c r="F366" s="15">
        <f>+ACOS(-TAN(Cálculos!$M$18)*TAN(Cálculos!E366))</f>
        <v>1.7641791065465251</v>
      </c>
      <c r="G366" s="6">
        <f t="shared" si="26"/>
        <v>13.477335614703502</v>
      </c>
      <c r="H366" s="7">
        <f>2/15*ACOS((SIN((-6)*2*PI()/360)-SIN(Cálculos!$M$18)*SIN(E366))/(COS(Cálculos!$M$18)*COS(E366)))*360/(2*PI())</f>
        <v>14.462721097134565</v>
      </c>
      <c r="I366" s="6">
        <f>(24*60/PI()*D366*Cálculos!$M$20*(F366*SIN(E366)*SIN(Cálculos!$M$18)+COS(E366)*COS(Cálculos!$M$18)*SIN(F366)))*$H$1</f>
        <v>497.49100669703427</v>
      </c>
    </row>
    <row r="367" spans="1:9" x14ac:dyDescent="0.25">
      <c r="A367" s="1">
        <v>12</v>
      </c>
      <c r="B367" s="1">
        <v>30</v>
      </c>
      <c r="C367" s="1">
        <f t="shared" si="23"/>
        <v>364</v>
      </c>
      <c r="D367" s="15">
        <f t="shared" si="24"/>
        <v>1.0329951106939008</v>
      </c>
      <c r="E367" s="15">
        <f t="shared" si="25"/>
        <v>-0.40353995378239521</v>
      </c>
      <c r="F367" s="15">
        <f>+ACOS(-TAN(Cálculos!$M$18)*TAN(Cálculos!E367))</f>
        <v>1.7635913366353797</v>
      </c>
      <c r="G367" s="6">
        <f t="shared" si="26"/>
        <v>13.472845383339047</v>
      </c>
      <c r="H367" s="7">
        <f>2/15*ACOS((SIN((-6)*2*PI()/360)-SIN(Cálculos!$M$18)*SIN(E367))/(COS(Cálculos!$M$18)*COS(E367)))*360/(2*PI())</f>
        <v>14.457609159039075</v>
      </c>
      <c r="I367" s="6">
        <f>(24*60/PI()*D367*Cálculos!$M$20*(F367*SIN(E367)*SIN(Cálculos!$M$18)+COS(E367)*COS(Cálculos!$M$18)*SIN(F367)))*$H$1</f>
        <v>497.34576771515765</v>
      </c>
    </row>
    <row r="368" spans="1:9" x14ac:dyDescent="0.25">
      <c r="A368" s="1">
        <v>12</v>
      </c>
      <c r="B368" s="1">
        <v>31</v>
      </c>
      <c r="C368" s="1">
        <f t="shared" si="23"/>
        <v>365</v>
      </c>
      <c r="D368" s="15">
        <f t="shared" si="24"/>
        <v>1.0329999999999999</v>
      </c>
      <c r="E368" s="15">
        <f t="shared" si="25"/>
        <v>-0.40233363325781207</v>
      </c>
      <c r="F368" s="15">
        <f>+ACOS(-TAN(Cálculos!$M$18)*TAN(Cálculos!E368))</f>
        <v>1.7629396098801764</v>
      </c>
      <c r="G368" s="6">
        <f t="shared" si="26"/>
        <v>13.467866557676528</v>
      </c>
      <c r="H368" s="7">
        <f>2/15*ACOS((SIN((-6)*2*PI()/360)-SIN(Cálculos!$M$18)*SIN(E368))/(COS(Cálculos!$M$18)*COS(E368)))*360/(2*PI())</f>
        <v>14.451943010377361</v>
      </c>
      <c r="I368" s="6">
        <f>(24*60/PI()*D368*Cálculos!$M$20*(F368*SIN(E368)*SIN(Cálculos!$M$18)+COS(E368)*COS(Cálculos!$M$18)*SIN(F368)))*$H$1</f>
        <v>497.17852181334285</v>
      </c>
    </row>
  </sheetData>
  <sheetProtection password="C4A2" sheet="1" objects="1" scenarios="1"/>
  <mergeCells count="2">
    <mergeCell ref="A1:B1"/>
    <mergeCell ref="C1:D1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007E39"/>
  </sheetPr>
  <dimension ref="A1:AD404"/>
  <sheetViews>
    <sheetView workbookViewId="0">
      <selection activeCell="N7" sqref="N7"/>
    </sheetView>
  </sheetViews>
  <sheetFormatPr baseColWidth="10" defaultRowHeight="15" x14ac:dyDescent="0.25"/>
  <cols>
    <col min="1" max="1" width="15.85546875" style="41" customWidth="1"/>
    <col min="2" max="2" width="2.85546875" style="41" customWidth="1"/>
    <col min="3" max="3" width="9" style="23" customWidth="1"/>
    <col min="4" max="4" width="9.85546875" style="82" customWidth="1"/>
    <col min="5" max="5" width="10" style="23" customWidth="1"/>
    <col min="6" max="6" width="13.85546875" style="23" customWidth="1"/>
    <col min="7" max="7" width="11.28515625" style="41" customWidth="1"/>
    <col min="8" max="12" width="11.42578125" style="83"/>
    <col min="13" max="29" width="11.42578125" style="41"/>
  </cols>
  <sheetData>
    <row r="1" spans="1:20" ht="15.75" thickBot="1" x14ac:dyDescent="0.3">
      <c r="C1" s="42"/>
      <c r="D1" s="79"/>
      <c r="E1" s="42"/>
      <c r="F1" s="42"/>
    </row>
    <row r="2" spans="1:20" ht="25.5" customHeight="1" thickBot="1" x14ac:dyDescent="0.3">
      <c r="C2" s="95" t="str">
        <f>+Datos!B2</f>
        <v>Jujuy</v>
      </c>
      <c r="D2" s="96"/>
      <c r="E2" s="96"/>
      <c r="F2" s="97"/>
      <c r="M2" s="76"/>
      <c r="N2" s="76"/>
      <c r="O2" s="76"/>
      <c r="P2" s="76"/>
      <c r="Q2" s="76"/>
      <c r="R2" s="76"/>
      <c r="S2" s="76"/>
      <c r="T2" s="76"/>
    </row>
    <row r="3" spans="1:20" x14ac:dyDescent="0.25">
      <c r="C3" s="62" t="s">
        <v>41</v>
      </c>
      <c r="D3" s="80" t="s">
        <v>5</v>
      </c>
      <c r="E3" s="63" t="s">
        <v>40</v>
      </c>
      <c r="F3" s="63" t="s">
        <v>10</v>
      </c>
      <c r="M3" s="76"/>
      <c r="N3" s="76"/>
      <c r="O3" s="76"/>
      <c r="P3" s="76"/>
      <c r="Q3" s="76"/>
      <c r="R3" s="76"/>
      <c r="S3" s="76"/>
      <c r="T3" s="76"/>
    </row>
    <row r="4" spans="1:20" ht="15.75" thickBot="1" x14ac:dyDescent="0.3">
      <c r="C4" s="62"/>
      <c r="D4" s="80" t="s">
        <v>28</v>
      </c>
      <c r="E4" s="63" t="s">
        <v>28</v>
      </c>
      <c r="F4" s="63" t="str">
        <f>+Cálculos!I3</f>
        <v>(W/m2)</v>
      </c>
      <c r="M4" s="76"/>
      <c r="N4" s="76"/>
      <c r="O4" s="76"/>
      <c r="P4" s="76"/>
      <c r="Q4" s="76"/>
      <c r="R4" s="76"/>
      <c r="S4" s="76"/>
      <c r="T4" s="76"/>
    </row>
    <row r="5" spans="1:20" x14ac:dyDescent="0.25">
      <c r="C5" s="68">
        <v>1</v>
      </c>
      <c r="D5" s="85">
        <f>+Cálculos!G4</f>
        <v>13.462402293961016</v>
      </c>
      <c r="E5" s="64">
        <f>+Cálculos!H4</f>
        <v>14.445726871044663</v>
      </c>
      <c r="F5" s="64">
        <f>+Cálculos!I4</f>
        <v>496.98915493120609</v>
      </c>
      <c r="G5" s="67"/>
      <c r="H5" s="98">
        <f>D176</f>
        <v>10.504546958443452</v>
      </c>
      <c r="I5" s="98">
        <f>E176</f>
        <v>11.467586595993746</v>
      </c>
      <c r="J5" s="98">
        <f>F176</f>
        <v>251.30370175729888</v>
      </c>
      <c r="K5" s="99">
        <v>173</v>
      </c>
      <c r="L5" s="100">
        <f>K5</f>
        <v>173</v>
      </c>
      <c r="M5" s="76"/>
      <c r="N5" s="76"/>
      <c r="O5" s="76"/>
      <c r="P5" s="76"/>
      <c r="Q5" s="76"/>
      <c r="R5" s="76"/>
      <c r="S5" s="76"/>
      <c r="T5" s="76"/>
    </row>
    <row r="6" spans="1:20" x14ac:dyDescent="0.25">
      <c r="C6" s="69">
        <v>2</v>
      </c>
      <c r="D6" s="86">
        <f>+Cálculos!G5</f>
        <v>13.456456037490474</v>
      </c>
      <c r="E6" s="65">
        <f>+Cálculos!H5</f>
        <v>14.438965345191823</v>
      </c>
      <c r="F6" s="65">
        <f>+Cálculos!I5</f>
        <v>496.77754450553033</v>
      </c>
      <c r="G6" s="67"/>
      <c r="H6" s="98">
        <f t="shared" ref="H6:H69" si="0">D177</f>
        <v>10.504799902867996</v>
      </c>
      <c r="I6" s="98">
        <f t="shared" ref="I6:I69" si="1">E177</f>
        <v>11.467810061891011</v>
      </c>
      <c r="J6" s="98">
        <f t="shared" ref="J6:J69" si="2">F177</f>
        <v>251.30079344735597</v>
      </c>
      <c r="K6" s="99">
        <f t="shared" ref="K6:K69" si="3">C177</f>
        <v>174</v>
      </c>
      <c r="L6" s="100">
        <f t="shared" ref="L6:L69" si="4">K6</f>
        <v>174</v>
      </c>
      <c r="M6" s="76"/>
      <c r="N6" s="76"/>
      <c r="O6" s="76"/>
      <c r="P6" s="76"/>
      <c r="Q6" s="76"/>
      <c r="R6" s="76"/>
      <c r="S6" s="76"/>
      <c r="T6" s="76"/>
    </row>
    <row r="7" spans="1:20" x14ac:dyDescent="0.25">
      <c r="C7" s="69">
        <v>3</v>
      </c>
      <c r="D7" s="86">
        <f>+Cálculos!G6</f>
        <v>13.450031515358344</v>
      </c>
      <c r="E7" s="65">
        <f>+Cálculos!H6</f>
        <v>14.431663410940953</v>
      </c>
      <c r="F7" s="65">
        <f>+Cálculos!I6</f>
        <v>496.54355973689718</v>
      </c>
      <c r="G7" s="67"/>
      <c r="H7" s="98">
        <f t="shared" si="0"/>
        <v>10.505555814965984</v>
      </c>
      <c r="I7" s="98">
        <f t="shared" si="1"/>
        <v>11.468477906028333</v>
      </c>
      <c r="J7" s="98">
        <f t="shared" si="2"/>
        <v>251.34485986069194</v>
      </c>
      <c r="K7" s="99">
        <f t="shared" si="3"/>
        <v>175</v>
      </c>
      <c r="L7" s="100">
        <f t="shared" si="4"/>
        <v>175</v>
      </c>
      <c r="M7" s="76"/>
      <c r="N7" s="76"/>
      <c r="O7" s="76"/>
      <c r="P7" s="76"/>
      <c r="Q7" s="76"/>
      <c r="R7" s="76"/>
      <c r="S7" s="76"/>
      <c r="T7" s="76"/>
    </row>
    <row r="8" spans="1:20" ht="18.75" x14ac:dyDescent="0.3">
      <c r="A8" s="43" t="s">
        <v>39</v>
      </c>
      <c r="C8" s="69">
        <v>4</v>
      </c>
      <c r="D8" s="86">
        <f>+Cálculos!G7</f>
        <v>13.443132728671905</v>
      </c>
      <c r="E8" s="65">
        <f>+Cálculos!H7</f>
        <v>14.423826409368496</v>
      </c>
      <c r="F8" s="65">
        <f>+Cálculos!I7</f>
        <v>496.28706187961575</v>
      </c>
      <c r="G8" s="67"/>
      <c r="H8" s="98">
        <f t="shared" si="0"/>
        <v>10.50681420327148</v>
      </c>
      <c r="I8" s="98">
        <f t="shared" si="1"/>
        <v>11.469589775469561</v>
      </c>
      <c r="J8" s="98">
        <f t="shared" si="2"/>
        <v>251.43586796977004</v>
      </c>
      <c r="K8" s="99">
        <f t="shared" si="3"/>
        <v>176</v>
      </c>
      <c r="L8" s="100">
        <f t="shared" si="4"/>
        <v>176</v>
      </c>
      <c r="M8" s="76"/>
      <c r="N8" s="76"/>
      <c r="O8" s="76"/>
      <c r="P8" s="76"/>
      <c r="Q8" s="76"/>
      <c r="R8" s="76"/>
      <c r="S8" s="76"/>
      <c r="T8" s="76"/>
    </row>
    <row r="9" spans="1:20" x14ac:dyDescent="0.25">
      <c r="C9" s="69">
        <v>5</v>
      </c>
      <c r="D9" s="86">
        <f>+Cálculos!G8</f>
        <v>13.435763944278891</v>
      </c>
      <c r="E9" s="65">
        <f>+Cálculos!H8</f>
        <v>14.41546003280404</v>
      </c>
      <c r="F9" s="65">
        <f>+Cálculos!I8</f>
        <v>496.00790455474731</v>
      </c>
      <c r="G9" s="67"/>
      <c r="H9" s="98">
        <f t="shared" si="0"/>
        <v>10.508574250476471</v>
      </c>
      <c r="I9" s="98">
        <f t="shared" si="1"/>
        <v>11.471145083240406</v>
      </c>
      <c r="J9" s="98">
        <f t="shared" si="2"/>
        <v>251.57376693245155</v>
      </c>
      <c r="K9" s="99">
        <f t="shared" si="3"/>
        <v>177</v>
      </c>
      <c r="L9" s="100">
        <f t="shared" si="4"/>
        <v>177</v>
      </c>
      <c r="M9" s="76"/>
      <c r="N9" s="76"/>
      <c r="O9" s="76"/>
      <c r="P9" s="76"/>
      <c r="Q9" s="76"/>
      <c r="R9" s="76"/>
      <c r="S9" s="76"/>
      <c r="T9" s="76"/>
    </row>
    <row r="10" spans="1:20" x14ac:dyDescent="0.25">
      <c r="C10" s="69">
        <v>6</v>
      </c>
      <c r="D10" s="86">
        <f>+Cálculos!G9</f>
        <v>13.427929686036713</v>
      </c>
      <c r="E10" s="65">
        <f>+Cálculos!H9</f>
        <v>14.40657031249555</v>
      </c>
      <c r="F10" s="65">
        <f>+Cálculos!I9</f>
        <v>495.70593408598188</v>
      </c>
      <c r="G10" s="67"/>
      <c r="H10" s="98">
        <f t="shared" si="0"/>
        <v>10.510834815229599</v>
      </c>
      <c r="I10" s="98">
        <f t="shared" si="1"/>
        <v>11.473143009558525</v>
      </c>
      <c r="J10" s="98">
        <f t="shared" si="2"/>
        <v>251.75848810240618</v>
      </c>
      <c r="K10" s="99">
        <f t="shared" si="3"/>
        <v>178</v>
      </c>
      <c r="L10" s="100">
        <f t="shared" si="4"/>
        <v>178</v>
      </c>
      <c r="M10" s="76"/>
      <c r="N10" s="76"/>
      <c r="O10" s="76"/>
      <c r="P10" s="76"/>
      <c r="Q10" s="76"/>
      <c r="R10" s="76"/>
      <c r="S10" s="76"/>
      <c r="T10" s="76"/>
    </row>
    <row r="11" spans="1:20" x14ac:dyDescent="0.25">
      <c r="C11" s="69">
        <v>7</v>
      </c>
      <c r="D11" s="86">
        <f>+Cálculos!G10</f>
        <v>13.419634725659893</v>
      </c>
      <c r="E11" s="65">
        <f>+Cálculos!H10</f>
        <v>14.397163605693725</v>
      </c>
      <c r="F11" s="65">
        <f>+Cálculos!I10</f>
        <v>495.38098985810416</v>
      </c>
      <c r="G11" s="67"/>
      <c r="H11" s="98">
        <f t="shared" si="0"/>
        <v>10.51359443464233</v>
      </c>
      <c r="I11" s="98">
        <f t="shared" si="1"/>
        <v>11.475582503547628</v>
      </c>
      <c r="J11" s="98">
        <f t="shared" si="2"/>
        <v>251.98994503506316</v>
      </c>
      <c r="K11" s="99">
        <f t="shared" si="3"/>
        <v>179</v>
      </c>
      <c r="L11" s="100">
        <f t="shared" si="4"/>
        <v>179</v>
      </c>
      <c r="M11" s="76"/>
      <c r="N11" s="76"/>
      <c r="O11" s="76"/>
      <c r="P11" s="76"/>
      <c r="Q11" s="76"/>
      <c r="R11" s="76"/>
      <c r="S11" s="76"/>
      <c r="T11" s="76"/>
    </row>
    <row r="12" spans="1:20" x14ac:dyDescent="0.25">
      <c r="C12" s="69">
        <v>8</v>
      </c>
      <c r="D12" s="86">
        <f>+Cálculos!G11</f>
        <v>13.410884073182677</v>
      </c>
      <c r="E12" s="65">
        <f>+Cálculos!H11</f>
        <v>14.387246582209777</v>
      </c>
      <c r="F12" s="65">
        <f>+Cálculos!I11</f>
        <v>495.03290469774117</v>
      </c>
      <c r="G12" s="67"/>
      <c r="H12" s="98">
        <f t="shared" si="0"/>
        <v>10.51685132749142</v>
      </c>
      <c r="I12" s="98">
        <f t="shared" si="1"/>
        <v>11.478462285428213</v>
      </c>
      <c r="J12" s="98">
        <f t="shared" si="2"/>
        <v>252.26803348930042</v>
      </c>
      <c r="K12" s="99">
        <f t="shared" si="3"/>
        <v>180</v>
      </c>
      <c r="L12" s="100">
        <f t="shared" si="4"/>
        <v>180</v>
      </c>
      <c r="M12" s="76"/>
      <c r="N12" s="76"/>
      <c r="O12" s="76"/>
      <c r="P12" s="76"/>
      <c r="Q12" s="76"/>
      <c r="R12" s="76"/>
      <c r="S12" s="76"/>
      <c r="T12" s="76"/>
    </row>
    <row r="13" spans="1:20" x14ac:dyDescent="0.25">
      <c r="C13" s="69">
        <v>9</v>
      </c>
      <c r="D13" s="86">
        <f>+Cálculos!G12</f>
        <v>13.401682967074647</v>
      </c>
      <c r="E13" s="65">
        <f>+Cálculos!H12</f>
        <v>14.376826210502159</v>
      </c>
      <c r="F13" s="65">
        <f>+Cálculos!I12</f>
        <v>494.6615052760568</v>
      </c>
      <c r="G13" s="67"/>
      <c r="H13" s="98">
        <f t="shared" si="0"/>
        <v>10.520603398103471</v>
      </c>
      <c r="I13" s="98">
        <f t="shared" si="1"/>
        <v>11.481780849175472</v>
      </c>
      <c r="J13" s="98">
        <f t="shared" si="2"/>
        <v>252.59263142512793</v>
      </c>
      <c r="K13" s="99">
        <f t="shared" si="3"/>
        <v>181</v>
      </c>
      <c r="L13" s="100">
        <f t="shared" si="4"/>
        <v>181</v>
      </c>
      <c r="M13" s="76"/>
      <c r="N13" s="76"/>
      <c r="O13" s="76"/>
      <c r="P13" s="76"/>
      <c r="Q13" s="76"/>
      <c r="R13" s="76"/>
      <c r="S13" s="76"/>
      <c r="T13" s="76"/>
    </row>
    <row r="14" spans="1:20" x14ac:dyDescent="0.25">
      <c r="C14" s="69">
        <v>10</v>
      </c>
      <c r="D14" s="86">
        <f>+Cálculos!G13</f>
        <v>13.392036864048002</v>
      </c>
      <c r="E14" s="65">
        <f>+Cálculos!H13</f>
        <v>14.365909743348812</v>
      </c>
      <c r="F14" s="65">
        <f>+Cálculos!I13</f>
        <v>494.2666125330162</v>
      </c>
      <c r="G14" s="67"/>
      <c r="H14" s="98">
        <f t="shared" si="0"/>
        <v>10.524848240904468</v>
      </c>
      <c r="I14" s="98">
        <f t="shared" si="1"/>
        <v>11.485536465633022</v>
      </c>
      <c r="J14" s="98">
        <f t="shared" si="2"/>
        <v>252.96359899769155</v>
      </c>
      <c r="K14" s="99">
        <f t="shared" si="3"/>
        <v>182</v>
      </c>
      <c r="L14" s="100">
        <f t="shared" si="4"/>
        <v>182</v>
      </c>
      <c r="M14" s="76"/>
      <c r="N14" s="76"/>
      <c r="O14" s="76"/>
      <c r="P14" s="76"/>
      <c r="Q14" s="76"/>
      <c r="R14" s="76"/>
      <c r="S14" s="76"/>
      <c r="T14" s="76"/>
    </row>
    <row r="15" spans="1:20" x14ac:dyDescent="0.25">
      <c r="C15" s="69">
        <v>11</v>
      </c>
      <c r="D15" s="86">
        <f>+Cálculos!G14</f>
        <v>13.381951428595654</v>
      </c>
      <c r="E15" s="65">
        <f>+Cálculos!H14</f>
        <v>14.354504703161926</v>
      </c>
      <c r="F15" s="65">
        <f>+Cálculos!I14</f>
        <v>493.84804212280574</v>
      </c>
      <c r="G15" s="67"/>
      <c r="H15" s="98">
        <f t="shared" si="0"/>
        <v>10.52958314561427</v>
      </c>
      <c r="I15" s="98">
        <f t="shared" si="1"/>
        <v>11.489727186069107</v>
      </c>
      <c r="J15" s="98">
        <f t="shared" si="2"/>
        <v>253.38077854797214</v>
      </c>
      <c r="K15" s="99">
        <f t="shared" si="3"/>
        <v>183</v>
      </c>
      <c r="L15" s="100">
        <f t="shared" si="4"/>
        <v>183</v>
      </c>
      <c r="M15" s="76"/>
      <c r="N15" s="76"/>
      <c r="O15" s="76"/>
      <c r="P15" s="76"/>
      <c r="Q15" s="76"/>
      <c r="R15" s="76"/>
      <c r="S15" s="76"/>
      <c r="T15" s="76"/>
    </row>
    <row r="16" spans="1:20" x14ac:dyDescent="0.25">
      <c r="C16" s="69">
        <v>12</v>
      </c>
      <c r="D16" s="86">
        <f>+Cálculos!G15</f>
        <v>13.371432522299612</v>
      </c>
      <c r="E16" s="65">
        <f>+Cálculos!H15</f>
        <v>14.342618867002473</v>
      </c>
      <c r="F16" s="65">
        <f>+Cálculos!I15</f>
        <v>493.40560487995009</v>
      </c>
      <c r="G16" s="67"/>
      <c r="H16" s="98">
        <f t="shared" si="0"/>
        <v>10.534805103063462</v>
      </c>
      <c r="I16" s="98">
        <f t="shared" si="1"/>
        <v>11.49435084616028</v>
      </c>
      <c r="J16" s="98">
        <f t="shared" si="2"/>
        <v>253.84399459062146</v>
      </c>
      <c r="K16" s="99">
        <f t="shared" si="3"/>
        <v>184</v>
      </c>
      <c r="L16" s="100">
        <f t="shared" si="4"/>
        <v>184</v>
      </c>
      <c r="M16" s="76"/>
      <c r="N16" s="76"/>
      <c r="O16" s="76"/>
      <c r="P16" s="76"/>
      <c r="Q16" s="76"/>
      <c r="R16" s="76"/>
      <c r="S16" s="76"/>
      <c r="T16" s="76"/>
    </row>
    <row r="17" spans="3:20" x14ac:dyDescent="0.25">
      <c r="C17" s="69">
        <v>13</v>
      </c>
      <c r="D17" s="86">
        <f>+Cálculos!G16</f>
        <v>13.360486192949148</v>
      </c>
      <c r="E17" s="65">
        <f>+Cálculos!H16</f>
        <v>14.330260251351678</v>
      </c>
      <c r="F17" s="65">
        <f>+Cálculos!I16</f>
        <v>492.93910730562999</v>
      </c>
      <c r="G17" s="67"/>
      <c r="H17" s="98">
        <f t="shared" si="0"/>
        <v>10.540510811607344</v>
      </c>
      <c r="I17" s="98">
        <f t="shared" si="1"/>
        <v>11.499405070385684</v>
      </c>
      <c r="J17" s="98">
        <f t="shared" si="2"/>
        <v>254.3530537994246</v>
      </c>
      <c r="K17" s="99">
        <f t="shared" si="3"/>
        <v>185</v>
      </c>
      <c r="L17" s="100">
        <f t="shared" si="4"/>
        <v>185</v>
      </c>
      <c r="M17" s="76"/>
      <c r="N17" s="76"/>
      <c r="O17" s="76"/>
      <c r="P17" s="76"/>
      <c r="Q17" s="76"/>
      <c r="R17" s="76"/>
      <c r="S17" s="76"/>
      <c r="T17" s="76"/>
    </row>
    <row r="18" spans="3:20" x14ac:dyDescent="0.25">
      <c r="C18" s="69">
        <v>14</v>
      </c>
      <c r="D18" s="86">
        <f>+Cálculos!G17</f>
        <v>13.349118663508211</v>
      </c>
      <c r="E18" s="65">
        <f>+Cálculos!H17</f>
        <v>14.31743709669613</v>
      </c>
      <c r="F18" s="65">
        <f>+Cálculos!I17</f>
        <v>492.44835207365554</v>
      </c>
      <c r="G18" s="67"/>
      <c r="H18" s="98">
        <f t="shared" si="0"/>
        <v>10.546696684109532</v>
      </c>
      <c r="I18" s="98">
        <f t="shared" si="1"/>
        <v>11.504887276813593</v>
      </c>
      <c r="J18" s="98">
        <f t="shared" si="2"/>
        <v>254.90774499093465</v>
      </c>
      <c r="K18" s="99">
        <f t="shared" si="3"/>
        <v>186</v>
      </c>
      <c r="L18" s="100">
        <f t="shared" si="4"/>
        <v>186</v>
      </c>
      <c r="M18" s="76"/>
      <c r="N18" s="76"/>
      <c r="O18" s="76"/>
      <c r="P18" s="76"/>
      <c r="Q18" s="76"/>
      <c r="R18" s="76"/>
      <c r="S18" s="76"/>
      <c r="T18" s="76"/>
    </row>
    <row r="19" spans="3:20" x14ac:dyDescent="0.25">
      <c r="C19" s="69">
        <v>15</v>
      </c>
      <c r="D19" s="86">
        <f>+Cálculos!G18</f>
        <v>13.337336320971094</v>
      </c>
      <c r="E19" s="65">
        <f>+Cálculos!H18</f>
        <v>14.304157851982435</v>
      </c>
      <c r="F19" s="65">
        <f>+Cálculos!I18</f>
        <v>491.93313855550463</v>
      </c>
      <c r="G19" s="67"/>
      <c r="H19" s="98">
        <f t="shared" si="0"/>
        <v>10.553358855465444</v>
      </c>
      <c r="I19" s="98">
        <f t="shared" si="1"/>
        <v>11.510794682260364</v>
      </c>
      <c r="J19" s="98">
        <f t="shared" si="2"/>
        <v>255.50783910687269</v>
      </c>
      <c r="K19" s="99">
        <f t="shared" si="3"/>
        <v>187</v>
      </c>
      <c r="L19" s="100">
        <f t="shared" si="4"/>
        <v>187</v>
      </c>
      <c r="M19" s="76"/>
      <c r="N19" s="76"/>
      <c r="O19" s="76"/>
      <c r="P19" s="76"/>
      <c r="Q19" s="76"/>
      <c r="R19" s="76"/>
      <c r="S19" s="76"/>
      <c r="T19" s="76"/>
    </row>
    <row r="20" spans="3:20" x14ac:dyDescent="0.25">
      <c r="C20" s="69">
        <v>16</v>
      </c>
      <c r="D20" s="86">
        <f>+Cálculos!G19</f>
        <v>13.325145705144923</v>
      </c>
      <c r="E20" s="65">
        <f>+Cálculos!H19</f>
        <v>14.290431158996375</v>
      </c>
      <c r="F20" s="65">
        <f>+Cálculos!I19</f>
        <v>491.39326336379156</v>
      </c>
      <c r="G20" s="67"/>
      <c r="H20" s="98">
        <f t="shared" si="0"/>
        <v>10.56049319063399</v>
      </c>
      <c r="I20" s="98">
        <f t="shared" si="1"/>
        <v>11.517124307800579</v>
      </c>
      <c r="J20" s="98">
        <f t="shared" si="2"/>
        <v>256.15308919593286</v>
      </c>
      <c r="K20" s="99">
        <f t="shared" si="3"/>
        <v>188</v>
      </c>
      <c r="L20" s="100">
        <f t="shared" si="4"/>
        <v>188</v>
      </c>
      <c r="M20" s="76"/>
      <c r="N20" s="76"/>
      <c r="O20" s="76"/>
      <c r="P20" s="76"/>
      <c r="Q20" s="76"/>
      <c r="R20" s="76"/>
      <c r="S20" s="76"/>
      <c r="T20" s="76"/>
    </row>
    <row r="21" spans="3:20" x14ac:dyDescent="0.25">
      <c r="C21" s="69">
        <v>17</v>
      </c>
      <c r="D21" s="86">
        <f>+Cálculos!G20</f>
        <v>13.312553497396726</v>
      </c>
      <c r="E21" s="65">
        <f>+Cálculos!H20</f>
        <v>14.276265836720066</v>
      </c>
      <c r="F21" s="65">
        <f>+Cálculos!I20</f>
        <v>490.82852091347991</v>
      </c>
      <c r="G21" s="67"/>
      <c r="H21" s="98">
        <f t="shared" si="0"/>
        <v>10.568095293144038</v>
      </c>
      <c r="I21" s="98">
        <f t="shared" si="1"/>
        <v>11.523872984605921</v>
      </c>
      <c r="J21" s="98">
        <f t="shared" si="2"/>
        <v>256.84323039567624</v>
      </c>
      <c r="K21" s="99">
        <f t="shared" si="3"/>
        <v>189</v>
      </c>
      <c r="L21" s="100">
        <f t="shared" si="4"/>
        <v>189</v>
      </c>
      <c r="M21" s="76"/>
      <c r="N21" s="76"/>
      <c r="O21" s="76"/>
      <c r="P21" s="76"/>
      <c r="Q21" s="76"/>
      <c r="R21" s="76"/>
      <c r="S21" s="76"/>
      <c r="T21" s="76"/>
    </row>
    <row r="22" spans="3:20" x14ac:dyDescent="0.25">
      <c r="C22" s="69">
        <v>18</v>
      </c>
      <c r="D22" s="86">
        <f>+Cálculos!G21</f>
        <v>13.299566509402021</v>
      </c>
      <c r="E22" s="65">
        <f>+Cálculos!H21</f>
        <v>14.261670865719179</v>
      </c>
      <c r="F22" s="65">
        <f>+Cálculos!I21</f>
        <v>490.2387040001085</v>
      </c>
      <c r="G22" s="67"/>
      <c r="H22" s="98">
        <f t="shared" si="0"/>
        <v>10.576160514040621</v>
      </c>
      <c r="I22" s="98">
        <f t="shared" si="1"/>
        <v>11.531037360089348</v>
      </c>
      <c r="J22" s="98">
        <f t="shared" si="2"/>
        <v>257.57797991523341</v>
      </c>
      <c r="K22" s="99">
        <f t="shared" si="3"/>
        <v>190</v>
      </c>
      <c r="L22" s="100">
        <f t="shared" si="4"/>
        <v>190</v>
      </c>
      <c r="M22" s="76"/>
      <c r="N22" s="76"/>
      <c r="O22" s="76"/>
      <c r="P22" s="76"/>
      <c r="Q22" s="76"/>
      <c r="R22" s="76"/>
      <c r="S22" s="76"/>
      <c r="T22" s="76"/>
    </row>
    <row r="23" spans="3:20" x14ac:dyDescent="0.25">
      <c r="C23" s="69">
        <v>19</v>
      </c>
      <c r="D23" s="86">
        <f>+Cálculos!G22</f>
        <v>13.286191671930744</v>
      </c>
      <c r="E23" s="65">
        <f>+Cálculos!H22</f>
        <v>14.246655372610407</v>
      </c>
      <c r="F23" s="65">
        <f>+Cálculos!I22</f>
        <v>489.62360439424458</v>
      </c>
      <c r="G23" s="67"/>
      <c r="H23" s="98">
        <f t="shared" si="0"/>
        <v>10.584683961234596</v>
      </c>
      <c r="I23" s="98">
        <f t="shared" si="1"/>
        <v>11.538613904330044</v>
      </c>
      <c r="J23" s="98">
        <f t="shared" si="2"/>
        <v>258.35703701957681</v>
      </c>
      <c r="K23" s="99">
        <f t="shared" si="3"/>
        <v>191</v>
      </c>
      <c r="L23" s="100">
        <f t="shared" si="4"/>
        <v>191</v>
      </c>
      <c r="M23" s="76"/>
      <c r="N23" s="76"/>
      <c r="O23" s="76"/>
      <c r="P23" s="76"/>
      <c r="Q23" s="76"/>
      <c r="R23" s="76"/>
      <c r="S23" s="76"/>
      <c r="T23" s="76"/>
    </row>
    <row r="24" spans="3:20" x14ac:dyDescent="0.25">
      <c r="C24" s="69">
        <v>20</v>
      </c>
      <c r="D24" s="86">
        <f>+Cálculos!G23</f>
        <v>13.272436023705181</v>
      </c>
      <c r="E24" s="65">
        <f>+Cálculos!H23</f>
        <v>14.231228614657388</v>
      </c>
      <c r="F24" s="65">
        <f>+Cálculos!I23</f>
        <v>488.98301345133569</v>
      </c>
      <c r="G24" s="67"/>
      <c r="H24" s="98">
        <f t="shared" si="0"/>
        <v>10.593660509218319</v>
      </c>
      <c r="I24" s="98">
        <f t="shared" si="1"/>
        <v>11.546598916753959</v>
      </c>
      <c r="J24" s="98">
        <f t="shared" si="2"/>
        <v>259.18008301614736</v>
      </c>
      <c r="K24" s="99">
        <f t="shared" si="3"/>
        <v>192</v>
      </c>
      <c r="L24" s="100">
        <f t="shared" si="4"/>
        <v>192</v>
      </c>
      <c r="M24" s="76"/>
      <c r="N24" s="76"/>
      <c r="O24" s="76"/>
      <c r="P24" s="76"/>
      <c r="Q24" s="76"/>
      <c r="R24" s="76"/>
      <c r="S24" s="76"/>
      <c r="T24" s="76"/>
    </row>
    <row r="25" spans="3:20" x14ac:dyDescent="0.25">
      <c r="C25" s="69">
        <v>21</v>
      </c>
      <c r="D25" s="86">
        <f>+Cálculos!G24</f>
        <v>13.258306700363153</v>
      </c>
      <c r="E25" s="65">
        <f>+Cálculos!H24</f>
        <v>14.215399964541028</v>
      </c>
      <c r="F25" s="65">
        <f>+Cálculos!I24</f>
        <v>488.31672273607666</v>
      </c>
      <c r="G25" s="67"/>
      <c r="H25" s="98">
        <f t="shared" si="0"/>
        <v>10.60308480910906</v>
      </c>
      <c r="I25" s="98">
        <f t="shared" si="1"/>
        <v>11.554988533044062</v>
      </c>
      <c r="J25" s="98">
        <f t="shared" si="2"/>
        <v>260.04678124465875</v>
      </c>
      <c r="K25" s="99">
        <f t="shared" si="3"/>
        <v>193</v>
      </c>
      <c r="L25" s="100">
        <f t="shared" si="4"/>
        <v>193</v>
      </c>
      <c r="M25" s="76"/>
      <c r="N25" s="76"/>
      <c r="O25" s="76"/>
      <c r="P25" s="76"/>
      <c r="Q25" s="76"/>
      <c r="R25" s="76"/>
      <c r="S25" s="76"/>
      <c r="T25" s="76"/>
    </row>
    <row r="26" spans="3:20" x14ac:dyDescent="0.25">
      <c r="C26" s="69">
        <v>22</v>
      </c>
      <c r="D26" s="86">
        <f>+Cálculos!G25</f>
        <v>13.243810923558346</v>
      </c>
      <c r="E26" s="65">
        <f>+Cálculos!H25</f>
        <v>14.199178895347952</v>
      </c>
      <c r="F26" s="65">
        <f>+Cálculos!I25</f>
        <v>487.62452466035973</v>
      </c>
      <c r="G26" s="67"/>
      <c r="H26" s="98">
        <f t="shared" si="0"/>
        <v>10.612951298981246</v>
      </c>
      <c r="I26" s="98">
        <f t="shared" si="1"/>
        <v>11.56377873225388</v>
      </c>
      <c r="J26" s="98">
        <f t="shared" si="2"/>
        <v>260.95677707091482</v>
      </c>
      <c r="K26" s="99">
        <f t="shared" si="3"/>
        <v>194</v>
      </c>
      <c r="L26" s="100">
        <f t="shared" si="4"/>
        <v>194</v>
      </c>
      <c r="M26" s="76"/>
      <c r="N26" s="76"/>
      <c r="O26" s="76"/>
      <c r="P26" s="76"/>
      <c r="Q26" s="76"/>
      <c r="R26" s="76"/>
      <c r="S26" s="76"/>
      <c r="T26" s="76"/>
    </row>
    <row r="27" spans="3:20" x14ac:dyDescent="0.25">
      <c r="C27" s="69">
        <v>23</v>
      </c>
      <c r="D27" s="86">
        <f>+Cálculos!G26</f>
        <v>13.22895599022802</v>
      </c>
      <c r="E27" s="65">
        <f>+Cálculos!H26</f>
        <v>14.182574965818135</v>
      </c>
      <c r="F27" s="65">
        <f>+Cálculos!I26</f>
        <v>486.90621313383087</v>
      </c>
      <c r="G27" s="67"/>
      <c r="H27" s="98">
        <f t="shared" si="0"/>
        <v>10.623254214448147</v>
      </c>
      <c r="I27" s="98">
        <f t="shared" si="1"/>
        <v>11.572965344097652</v>
      </c>
      <c r="J27" s="98">
        <f t="shared" si="2"/>
        <v>261.90969788550484</v>
      </c>
      <c r="K27" s="99">
        <f t="shared" si="3"/>
        <v>195</v>
      </c>
      <c r="L27" s="100">
        <f t="shared" si="4"/>
        <v>195</v>
      </c>
      <c r="M27" s="76"/>
      <c r="N27" s="76"/>
      <c r="O27" s="76"/>
      <c r="P27" s="76"/>
      <c r="Q27" s="76"/>
      <c r="R27" s="76"/>
      <c r="S27" s="76"/>
      <c r="T27" s="76"/>
    </row>
    <row r="28" spans="3:20" x14ac:dyDescent="0.25">
      <c r="C28" s="69">
        <v>24</v>
      </c>
      <c r="D28" s="86">
        <f>+Cálculos!G27</f>
        <v>13.213749262056712</v>
      </c>
      <c r="E28" s="65">
        <f>+Cálculos!H27</f>
        <v>14.165597805890341</v>
      </c>
      <c r="F28" s="65">
        <f>+Cálculos!I27</f>
        <v>486.16158422602183</v>
      </c>
      <c r="G28" s="67"/>
      <c r="H28" s="98">
        <f t="shared" si="0"/>
        <v>10.633987599453553</v>
      </c>
      <c r="I28" s="98">
        <f t="shared" si="1"/>
        <v>11.582544056390152</v>
      </c>
      <c r="J28" s="98">
        <f t="shared" si="2"/>
        <v>262.90515310825162</v>
      </c>
      <c r="K28" s="99">
        <f t="shared" si="3"/>
        <v>196</v>
      </c>
      <c r="L28" s="100">
        <f t="shared" si="4"/>
        <v>196</v>
      </c>
      <c r="M28" s="76"/>
      <c r="N28" s="76"/>
      <c r="O28" s="76"/>
      <c r="P28" s="76"/>
      <c r="Q28" s="76"/>
      <c r="R28" s="76"/>
      <c r="S28" s="76"/>
      <c r="T28" s="76"/>
    </row>
    <row r="29" spans="3:20" x14ac:dyDescent="0.25">
      <c r="C29" s="69">
        <v>25</v>
      </c>
      <c r="D29" s="86">
        <f>+Cálculos!G28</f>
        <v>13.198198155162856</v>
      </c>
      <c r="E29" s="65">
        <f>+Cálculos!H28</f>
        <v>14.1482571025812</v>
      </c>
      <c r="F29" s="65">
        <f>+Cálculos!I28</f>
        <v>485.39043683898319</v>
      </c>
      <c r="G29" s="67"/>
      <c r="H29" s="98">
        <f t="shared" si="0"/>
        <v>10.645145317233887</v>
      </c>
      <c r="I29" s="98">
        <f t="shared" si="1"/>
        <v>11.592510422609148</v>
      </c>
      <c r="J29" s="98">
        <f t="shared" si="2"/>
        <v>263.94273419930033</v>
      </c>
      <c r="K29" s="99">
        <f t="shared" si="3"/>
        <v>197</v>
      </c>
      <c r="L29" s="100">
        <f t="shared" si="4"/>
        <v>197</v>
      </c>
      <c r="M29" s="76"/>
      <c r="N29" s="76"/>
      <c r="O29" s="76"/>
      <c r="P29" s="76"/>
      <c r="Q29" s="76"/>
      <c r="R29" s="76"/>
      <c r="S29" s="76"/>
      <c r="T29" s="76"/>
    </row>
    <row r="30" spans="3:20" x14ac:dyDescent="0.25">
      <c r="C30" s="69">
        <v>26</v>
      </c>
      <c r="D30" s="86">
        <f>+Cálculos!G29</f>
        <v>13.182310130033393</v>
      </c>
      <c r="E30" s="65">
        <f>+Cálculos!H29</f>
        <v>14.130562586230964</v>
      </c>
      <c r="F30" s="65">
        <f>+Cálculos!I29</f>
        <v>484.59257338929814</v>
      </c>
      <c r="G30" s="67"/>
      <c r="H30" s="98">
        <f t="shared" si="0"/>
        <v>10.656721061411508</v>
      </c>
      <c r="I30" s="98">
        <f t="shared" si="1"/>
        <v>11.602859869553631</v>
      </c>
      <c r="J30" s="98">
        <f t="shared" si="2"/>
        <v>265.02201467774285</v>
      </c>
      <c r="K30" s="99">
        <f t="shared" si="3"/>
        <v>198</v>
      </c>
      <c r="L30" s="100">
        <f t="shared" si="4"/>
        <v>198</v>
      </c>
      <c r="M30" s="76"/>
      <c r="N30" s="76"/>
      <c r="O30" s="76"/>
      <c r="P30" s="76"/>
      <c r="Q30" s="76"/>
      <c r="R30" s="76"/>
      <c r="S30" s="76"/>
      <c r="T30" s="76"/>
    </row>
    <row r="31" spans="3:20" x14ac:dyDescent="0.25">
      <c r="C31" s="69">
        <v>27</v>
      </c>
      <c r="D31" s="86">
        <f>+Cálculos!G30</f>
        <v>13.166092681729623</v>
      </c>
      <c r="E31" s="65">
        <f>+Cálculos!H30</f>
        <v>14.112524017146333</v>
      </c>
      <c r="F31" s="65">
        <f>+Cálculos!I30</f>
        <v>483.76780049831257</v>
      </c>
      <c r="G31" s="67"/>
      <c r="H31" s="98">
        <f t="shared" si="0"/>
        <v>10.668708367180438</v>
      </c>
      <c r="I31" s="98">
        <f t="shared" si="1"/>
        <v>11.61358770507108</v>
      </c>
      <c r="J31" s="98">
        <f t="shared" si="2"/>
        <v>266.14255014867632</v>
      </c>
      <c r="K31" s="99">
        <f t="shared" si="3"/>
        <v>199</v>
      </c>
      <c r="L31" s="100">
        <f t="shared" si="4"/>
        <v>199</v>
      </c>
      <c r="M31" s="76"/>
      <c r="N31" s="76"/>
      <c r="O31" s="76"/>
      <c r="P31" s="76"/>
      <c r="Q31" s="76"/>
      <c r="R31" s="76"/>
      <c r="S31" s="76"/>
      <c r="T31" s="76"/>
    </row>
    <row r="32" spans="3:20" x14ac:dyDescent="0.25">
      <c r="C32" s="69">
        <v>28</v>
      </c>
      <c r="D32" s="86">
        <f>+Cálculos!G31</f>
        <v>13.149553330385725</v>
      </c>
      <c r="E32" s="65">
        <f>+Cálculos!H31</f>
        <v>14.094151172667697</v>
      </c>
      <c r="F32" s="65">
        <f>+Cálculos!I31</f>
        <v>482.91592968937238</v>
      </c>
      <c r="G32" s="67"/>
      <c r="H32" s="98">
        <f t="shared" si="0"/>
        <v>10.681100622546218</v>
      </c>
      <c r="I32" s="98">
        <f t="shared" si="1"/>
        <v>11.62468912582737</v>
      </c>
      <c r="J32" s="98">
        <f t="shared" si="2"/>
        <v>267.30387833959037</v>
      </c>
      <c r="K32" s="99">
        <f t="shared" si="3"/>
        <v>200</v>
      </c>
      <c r="L32" s="100">
        <f t="shared" si="4"/>
        <v>200</v>
      </c>
      <c r="M32" s="76"/>
      <c r="N32" s="76"/>
      <c r="O32" s="76"/>
      <c r="P32" s="76"/>
      <c r="Q32" s="76"/>
      <c r="R32" s="76"/>
      <c r="S32" s="76"/>
      <c r="T32" s="76"/>
    </row>
    <row r="33" spans="3:20" x14ac:dyDescent="0.25">
      <c r="C33" s="69">
        <v>29</v>
      </c>
      <c r="D33" s="86">
        <f>+Cálculos!G32</f>
        <v>13.132699612019469</v>
      </c>
      <c r="E33" s="65">
        <f>+Cálculos!H32</f>
        <v>14.07545383468555</v>
      </c>
      <c r="F33" s="65">
        <f>+Cálculos!I32</f>
        <v>482.036778090822</v>
      </c>
      <c r="G33" s="67"/>
      <c r="H33" s="98">
        <f t="shared" si="0"/>
        <v>10.693891079582663</v>
      </c>
      <c r="I33" s="98">
        <f t="shared" si="1"/>
        <v>11.63615922509346</v>
      </c>
      <c r="J33" s="98">
        <f t="shared" si="2"/>
        <v>268.50551914697837</v>
      </c>
      <c r="K33" s="99">
        <f t="shared" si="3"/>
        <v>201</v>
      </c>
      <c r="L33" s="100">
        <f t="shared" si="4"/>
        <v>201</v>
      </c>
      <c r="M33" s="76"/>
      <c r="N33" s="76"/>
      <c r="O33" s="76"/>
      <c r="P33" s="76"/>
      <c r="Q33" s="76"/>
      <c r="R33" s="76"/>
      <c r="S33" s="76"/>
      <c r="T33" s="76"/>
    </row>
    <row r="34" spans="3:20" x14ac:dyDescent="0.25">
      <c r="C34" s="69">
        <v>30</v>
      </c>
      <c r="D34" s="86">
        <f>+Cálculos!G33</f>
        <v>13.115539069672685</v>
      </c>
      <c r="E34" s="65">
        <f>+Cálculos!H33</f>
        <v>14.056441777627777</v>
      </c>
      <c r="F34" s="65">
        <f>+Cálculos!I33</f>
        <v>481.13016914347844</v>
      </c>
      <c r="G34" s="67"/>
      <c r="H34" s="98">
        <f t="shared" si="0"/>
        <v>10.707072865668987</v>
      </c>
      <c r="I34" s="98">
        <f t="shared" si="1"/>
        <v>11.64799300052344</v>
      </c>
      <c r="J34" s="98">
        <f t="shared" si="2"/>
        <v>269.74697469404794</v>
      </c>
      <c r="K34" s="99">
        <f t="shared" si="3"/>
        <v>202</v>
      </c>
      <c r="L34" s="100">
        <f t="shared" si="4"/>
        <v>202</v>
      </c>
      <c r="M34" s="76"/>
      <c r="N34" s="76"/>
      <c r="O34" s="76"/>
      <c r="P34" s="76"/>
      <c r="Q34" s="76"/>
      <c r="R34" s="76"/>
      <c r="S34" s="76"/>
      <c r="T34" s="76"/>
    </row>
    <row r="35" spans="3:20" x14ac:dyDescent="0.25">
      <c r="C35" s="69">
        <v>31</v>
      </c>
      <c r="D35" s="86">
        <f>+Cálculos!G34</f>
        <v>13.098079244897294</v>
      </c>
      <c r="E35" s="65">
        <f>+Cálculos!H34</f>
        <v>14.03712475693694</v>
      </c>
      <c r="F35" s="65">
        <f>+Cálculos!I34</f>
        <v>480.19593331125884</v>
      </c>
      <c r="G35" s="67"/>
      <c r="H35" s="98">
        <f t="shared" si="0"/>
        <v>10.720638994672134</v>
      </c>
      <c r="I35" s="98">
        <f t="shared" si="1"/>
        <v>11.66018536189935</v>
      </c>
      <c r="J35" s="98">
        <f t="shared" si="2"/>
        <v>271.02772940040529</v>
      </c>
      <c r="K35" s="99">
        <f t="shared" si="3"/>
        <v>203</v>
      </c>
      <c r="L35" s="100">
        <f t="shared" si="4"/>
        <v>203</v>
      </c>
      <c r="M35" s="76"/>
      <c r="N35" s="76"/>
      <c r="O35" s="76"/>
      <c r="P35" s="76"/>
      <c r="Q35" s="76"/>
      <c r="R35" s="76"/>
      <c r="S35" s="76"/>
      <c r="T35" s="76"/>
    </row>
    <row r="36" spans="3:20" x14ac:dyDescent="0.25">
      <c r="C36" s="69">
        <v>32</v>
      </c>
      <c r="D36" s="86">
        <f>+Cálculos!G35</f>
        <v>13.080327669600722</v>
      </c>
      <c r="E36" s="65">
        <f>+Cálculos!H35</f>
        <v>14.017512498053838</v>
      </c>
      <c r="F36" s="65">
        <f>+Cálculos!I35</f>
        <v>479.23390879361068</v>
      </c>
      <c r="G36" s="67"/>
      <c r="H36" s="98">
        <f t="shared" si="0"/>
        <v>10.734582378040292</v>
      </c>
      <c r="I36" s="98">
        <f t="shared" si="1"/>
        <v>11.672731138818794</v>
      </c>
      <c r="J36" s="98">
        <f t="shared" si="2"/>
        <v>272.34725006456011</v>
      </c>
      <c r="K36" s="99">
        <f t="shared" si="3"/>
        <v>204</v>
      </c>
      <c r="L36" s="100">
        <f t="shared" si="4"/>
        <v>204</v>
      </c>
      <c r="M36" s="76"/>
      <c r="N36" s="76"/>
      <c r="O36" s="76"/>
      <c r="P36" s="76"/>
      <c r="Q36" s="76"/>
      <c r="R36" s="76"/>
      <c r="S36" s="76"/>
      <c r="T36" s="76"/>
    </row>
    <row r="37" spans="3:20" x14ac:dyDescent="0.25">
      <c r="C37" s="69">
        <v>33</v>
      </c>
      <c r="D37" s="86">
        <f>+Cálculos!G36</f>
        <v>13.06229185826278</v>
      </c>
      <c r="E37" s="65">
        <f>+Cálculos!H36</f>
        <v>13.997614685920995</v>
      </c>
      <c r="F37" s="65">
        <f>+Cálculos!I36</f>
        <v>478.24394223836055</v>
      </c>
      <c r="G37" s="67"/>
      <c r="H37" s="98">
        <f t="shared" si="0"/>
        <v>10.748895835775018</v>
      </c>
      <c r="I37" s="98">
        <f t="shared" si="1"/>
        <v>11.68562508830238</v>
      </c>
      <c r="J37" s="98">
        <f t="shared" si="2"/>
        <v>273.70498596008133</v>
      </c>
      <c r="K37" s="99">
        <f t="shared" si="3"/>
        <v>205</v>
      </c>
      <c r="L37" s="100">
        <f t="shared" si="4"/>
        <v>205</v>
      </c>
      <c r="M37" s="76"/>
      <c r="N37" s="76"/>
      <c r="O37" s="76"/>
      <c r="P37" s="76"/>
      <c r="Q37" s="76"/>
      <c r="R37" s="76"/>
      <c r="S37" s="76"/>
      <c r="T37" s="76"/>
    </row>
    <row r="38" spans="3:20" x14ac:dyDescent="0.25">
      <c r="C38" s="69">
        <v>34</v>
      </c>
      <c r="D38" s="86">
        <f>+Cálculos!G37</f>
        <v>13.043979300534204</v>
      </c>
      <c r="E38" s="65">
        <f>+Cálculos!H37</f>
        <v>13.977440955017116</v>
      </c>
      <c r="F38" s="65">
        <f>+Cálculos!I37</f>
        <v>477.22588945357217</v>
      </c>
      <c r="G38" s="67"/>
      <c r="H38" s="98">
        <f t="shared" si="0"/>
        <v>10.763572107250905</v>
      </c>
      <c r="I38" s="98">
        <f t="shared" si="1"/>
        <v>11.698861902298852</v>
      </c>
      <c r="J38" s="98">
        <f t="shared" si="2"/>
        <v>275.10036894620873</v>
      </c>
      <c r="K38" s="99">
        <f t="shared" si="3"/>
        <v>206</v>
      </c>
      <c r="L38" s="100">
        <f t="shared" si="4"/>
        <v>206</v>
      </c>
      <c r="M38" s="76"/>
      <c r="N38" s="76"/>
      <c r="O38" s="76"/>
      <c r="P38" s="76"/>
      <c r="Q38" s="76"/>
      <c r="R38" s="76"/>
      <c r="S38" s="76"/>
      <c r="T38" s="76"/>
    </row>
    <row r="39" spans="3:20" x14ac:dyDescent="0.25">
      <c r="C39" s="69">
        <v>35</v>
      </c>
      <c r="D39" s="86">
        <f>+Cálculos!G38</f>
        <v>13.025397454225345</v>
      </c>
      <c r="E39" s="65">
        <f>+Cálculos!H38</f>
        <v>13.957000879931062</v>
      </c>
      <c r="F39" s="65">
        <f>+Cálculos!I38</f>
        <v>476.17961611698576</v>
      </c>
      <c r="G39" s="67"/>
      <c r="H39" s="98">
        <f t="shared" si="0"/>
        <v>10.778603861853345</v>
      </c>
      <c r="I39" s="98">
        <f t="shared" si="1"/>
        <v>11.71243621506683</v>
      </c>
      <c r="J39" s="98">
        <f t="shared" si="2"/>
        <v>276.53281359369589</v>
      </c>
      <c r="K39" s="99">
        <f t="shared" si="3"/>
        <v>207</v>
      </c>
      <c r="L39" s="100">
        <f t="shared" si="4"/>
        <v>207</v>
      </c>
      <c r="M39" s="76"/>
      <c r="N39" s="76"/>
      <c r="O39" s="76"/>
      <c r="P39" s="76"/>
      <c r="Q39" s="76"/>
      <c r="R39" s="76"/>
      <c r="S39" s="76"/>
      <c r="T39" s="76"/>
    </row>
    <row r="40" spans="3:20" x14ac:dyDescent="0.25">
      <c r="C40" s="69">
        <v>36</v>
      </c>
      <c r="D40" s="86">
        <f>+Cálculos!G39</f>
        <v>13.006553738691805</v>
      </c>
      <c r="E40" s="65">
        <f>+Cálculos!H39</f>
        <v>13.936303966481573</v>
      </c>
      <c r="F40" s="65">
        <f>+Cálculos!I39</f>
        <v>475.10499848158275</v>
      </c>
      <c r="G40" s="67"/>
      <c r="H40" s="98">
        <f t="shared" si="0"/>
        <v>10.793983709406598</v>
      </c>
      <c r="I40" s="98">
        <f t="shared" si="1"/>
        <v>11.726342610413184</v>
      </c>
      <c r="J40" s="98">
        <f t="shared" si="2"/>
        <v>278.00171732662841</v>
      </c>
      <c r="K40" s="99">
        <f t="shared" si="3"/>
        <v>208</v>
      </c>
      <c r="L40" s="100">
        <f t="shared" si="4"/>
        <v>208</v>
      </c>
      <c r="M40" s="76"/>
      <c r="N40" s="76"/>
      <c r="O40" s="76"/>
      <c r="P40" s="76"/>
      <c r="Q40" s="76"/>
      <c r="R40" s="76"/>
      <c r="S40" s="76"/>
      <c r="T40" s="76"/>
    </row>
    <row r="41" spans="3:20" x14ac:dyDescent="0.25">
      <c r="C41" s="69">
        <v>37</v>
      </c>
      <c r="D41" s="86">
        <f>+Cálculos!G40</f>
        <v>12.98745552862214</v>
      </c>
      <c r="E41" s="65">
        <f>+Cálculos!H40</f>
        <v>13.915359643386443</v>
      </c>
      <c r="F41" s="65">
        <f>+Cálculos!I40</f>
        <v>474.00192407581562</v>
      </c>
      <c r="G41" s="67"/>
      <c r="H41" s="98">
        <f t="shared" si="0"/>
        <v>10.809704210366242</v>
      </c>
      <c r="I41" s="98">
        <f t="shared" si="1"/>
        <v>11.740575628769093</v>
      </c>
      <c r="J41" s="98">
        <f t="shared" si="2"/>
        <v>279.50646058092593</v>
      </c>
      <c r="K41" s="99">
        <f t="shared" si="3"/>
        <v>209</v>
      </c>
      <c r="L41" s="100">
        <f t="shared" si="4"/>
        <v>209</v>
      </c>
      <c r="M41" s="76"/>
      <c r="N41" s="76"/>
      <c r="O41" s="76"/>
      <c r="P41" s="76"/>
      <c r="Q41" s="76"/>
      <c r="R41" s="76"/>
      <c r="S41" s="76"/>
      <c r="T41" s="76"/>
    </row>
    <row r="42" spans="3:20" x14ac:dyDescent="0.25">
      <c r="C42" s="69">
        <v>38</v>
      </c>
      <c r="D42" s="86">
        <f>+Cálculos!G41</f>
        <v>12.968110148231197</v>
      </c>
      <c r="E42" s="65">
        <f>+Cálculos!H41</f>
        <v>13.894177254483036</v>
      </c>
      <c r="F42" s="65">
        <f>+Cálculos!I41</f>
        <v>472.87029239702059</v>
      </c>
      <c r="G42" s="67"/>
      <c r="H42" s="98">
        <f t="shared" si="0"/>
        <v>10.825757885751701</v>
      </c>
      <c r="I42" s="98">
        <f t="shared" si="1"/>
        <v>11.755129774086127</v>
      </c>
      <c r="J42" s="98">
        <f t="shared" si="2"/>
        <v>281.04640698019887</v>
      </c>
      <c r="K42" s="99">
        <f t="shared" si="3"/>
        <v>210</v>
      </c>
      <c r="L42" s="100">
        <f t="shared" si="4"/>
        <v>210</v>
      </c>
      <c r="M42" s="76"/>
      <c r="N42" s="76"/>
      <c r="O42" s="76"/>
      <c r="P42" s="76"/>
      <c r="Q42" s="76"/>
      <c r="R42" s="76"/>
      <c r="S42" s="76"/>
      <c r="T42" s="76"/>
    </row>
    <row r="43" spans="3:20" x14ac:dyDescent="0.25">
      <c r="C43" s="69">
        <v>39</v>
      </c>
      <c r="D43" s="86">
        <f>+Cálculos!G42</f>
        <v>12.948524865861181</v>
      </c>
      <c r="E43" s="65">
        <f>+Cálculos!H42</f>
        <v>13.872766051499561</v>
      </c>
      <c r="F43" s="65">
        <f>+Cálculos!I42</f>
        <v>471.71001559653445</v>
      </c>
      <c r="G43" s="67"/>
      <c r="H43" s="98">
        <f t="shared" si="0"/>
        <v>10.842137226796625</v>
      </c>
      <c r="I43" s="98">
        <f t="shared" si="1"/>
        <v>11.769999520535761</v>
      </c>
      <c r="J43" s="98">
        <f t="shared" si="2"/>
        <v>282.62090352958762</v>
      </c>
      <c r="K43" s="99">
        <f t="shared" si="3"/>
        <v>211</v>
      </c>
      <c r="L43" s="100">
        <f t="shared" si="4"/>
        <v>211</v>
      </c>
      <c r="M43" s="76"/>
      <c r="N43" s="76"/>
      <c r="O43" s="76"/>
      <c r="P43" s="76"/>
      <c r="Q43" s="76"/>
      <c r="R43" s="76"/>
      <c r="S43" s="76"/>
      <c r="T43" s="76"/>
    </row>
    <row r="44" spans="3:20" x14ac:dyDescent="0.25">
      <c r="C44" s="69">
        <v>40</v>
      </c>
      <c r="D44" s="86">
        <f>+Cálculos!G43</f>
        <v>12.92870688899105</v>
      </c>
      <c r="E44" s="65">
        <f>+Cálculos!H43</f>
        <v>13.851135187374975</v>
      </c>
      <c r="F44" s="65">
        <f>+Cálculos!I43</f>
        <v>470.52101915502033</v>
      </c>
      <c r="G44" s="67"/>
      <c r="H44" s="98">
        <f t="shared" si="0"/>
        <v>10.858834704296591</v>
      </c>
      <c r="I44" s="98">
        <f t="shared" si="1"/>
        <v>11.785179318997065</v>
      </c>
      <c r="J44" s="98">
        <f t="shared" si="2"/>
        <v>284.22928082816935</v>
      </c>
      <c r="K44" s="99">
        <f t="shared" si="3"/>
        <v>212</v>
      </c>
      <c r="L44" s="100">
        <f t="shared" si="4"/>
        <v>212</v>
      </c>
      <c r="M44" s="76"/>
      <c r="N44" s="76"/>
      <c r="O44" s="76"/>
      <c r="P44" s="76"/>
      <c r="Q44" s="76"/>
      <c r="R44" s="76"/>
      <c r="S44" s="76"/>
      <c r="T44" s="76"/>
    </row>
    <row r="45" spans="3:20" x14ac:dyDescent="0.25">
      <c r="C45" s="69">
        <v>41</v>
      </c>
      <c r="D45" s="86">
        <f>+Cálculos!G44</f>
        <v>12.908663359653556</v>
      </c>
      <c r="E45" s="65">
        <f>+Cálculos!H44</f>
        <v>13.82929371012329</v>
      </c>
      <c r="F45" s="65">
        <f>+Cálculos!I44</f>
        <v>469.30324254652169</v>
      </c>
      <c r="G45" s="67"/>
      <c r="H45" s="98">
        <f t="shared" si="0"/>
        <v>10.875842777635617</v>
      </c>
      <c r="I45" s="98">
        <f t="shared" si="1"/>
        <v>11.80066360331848</v>
      </c>
      <c r="J45" s="98">
        <f t="shared" si="2"/>
        <v>285.87085330047017</v>
      </c>
      <c r="K45" s="99">
        <f t="shared" si="3"/>
        <v>213</v>
      </c>
      <c r="L45" s="100">
        <f t="shared" si="4"/>
        <v>213</v>
      </c>
      <c r="M45" s="76"/>
      <c r="N45" s="76"/>
      <c r="O45" s="76"/>
      <c r="P45" s="76"/>
      <c r="Q45" s="76"/>
      <c r="R45" s="76"/>
      <c r="S45" s="76"/>
      <c r="T45" s="76"/>
    </row>
    <row r="46" spans="3:20" x14ac:dyDescent="0.25">
      <c r="C46" s="69">
        <v>42</v>
      </c>
      <c r="D46" s="86">
        <f>+Cálculos!G45</f>
        <v>12.888401350257988</v>
      </c>
      <c r="E46" s="65">
        <f>+Cálculos!H45</f>
        <v>13.80725055723653</v>
      </c>
      <c r="F46" s="65">
        <f>+Cálculos!I45</f>
        <v>468.05663988976011</v>
      </c>
      <c r="G46" s="67"/>
      <c r="H46" s="98">
        <f t="shared" si="0"/>
        <v>10.89315390347474</v>
      </c>
      <c r="I46" s="98">
        <f t="shared" si="1"/>
        <v>11.816446796340836</v>
      </c>
      <c r="J46" s="98">
        <f t="shared" si="2"/>
        <v>287.54491944757171</v>
      </c>
      <c r="K46" s="99">
        <f t="shared" si="3"/>
        <v>214</v>
      </c>
      <c r="L46" s="100">
        <f t="shared" si="4"/>
        <v>214</v>
      </c>
      <c r="M46" s="76"/>
      <c r="N46" s="76"/>
      <c r="O46" s="76"/>
      <c r="P46" s="76"/>
      <c r="Q46" s="76"/>
      <c r="R46" s="76"/>
      <c r="S46" s="76"/>
      <c r="T46" s="76"/>
    </row>
    <row r="47" spans="3:20" x14ac:dyDescent="0.25">
      <c r="C47" s="69">
        <v>43</v>
      </c>
      <c r="D47" s="86">
        <f>+Cálculos!G46</f>
        <v>12.867927859815417</v>
      </c>
      <c r="E47" s="65">
        <f>+Cálculos!H46</f>
        <v>13.785014550619044</v>
      </c>
      <c r="F47" s="65">
        <f>+Cálculos!I46</f>
        <v>466.7811805852034</v>
      </c>
      <c r="G47" s="67"/>
      <c r="H47" s="98">
        <f t="shared" si="0"/>
        <v>10.910760544087912</v>
      </c>
      <c r="I47" s="98">
        <f t="shared" si="1"/>
        <v>11.83252331567007</v>
      </c>
      <c r="J47" s="98">
        <f t="shared" si="2"/>
        <v>289.25076211824597</v>
      </c>
      <c r="K47" s="99">
        <f t="shared" si="3"/>
        <v>215</v>
      </c>
      <c r="L47" s="100">
        <f t="shared" si="4"/>
        <v>215</v>
      </c>
      <c r="M47" s="76"/>
      <c r="N47" s="76"/>
      <c r="O47" s="76"/>
      <c r="P47" s="76"/>
      <c r="Q47" s="76"/>
      <c r="R47" s="76"/>
      <c r="S47" s="76"/>
      <c r="T47" s="76"/>
    </row>
    <row r="48" spans="3:20" x14ac:dyDescent="0.25">
      <c r="C48" s="69">
        <v>44</v>
      </c>
      <c r="D48" s="86">
        <f>+Cálculos!G47</f>
        <v>12.847249810562237</v>
      </c>
      <c r="E48" s="65">
        <f>+Cálculos!H47</f>
        <v>13.762594392044363</v>
      </c>
      <c r="F48" s="65">
        <f>+Cálculos!I47</f>
        <v>465.47684993645015</v>
      </c>
      <c r="G48" s="67"/>
      <c r="H48" s="98">
        <f t="shared" si="0"/>
        <v>10.928655175332267</v>
      </c>
      <c r="I48" s="98">
        <f t="shared" si="1"/>
        <v>11.848887579189244</v>
      </c>
      <c r="J48" s="98">
        <f t="shared" si="2"/>
        <v>290.98764880050493</v>
      </c>
      <c r="K48" s="99">
        <f t="shared" si="3"/>
        <v>216</v>
      </c>
      <c r="L48" s="100">
        <f t="shared" si="4"/>
        <v>216</v>
      </c>
      <c r="M48" s="76"/>
      <c r="N48" s="76"/>
      <c r="O48" s="76"/>
      <c r="P48" s="76"/>
      <c r="Q48" s="76"/>
      <c r="R48" s="76"/>
      <c r="S48" s="76"/>
      <c r="T48" s="76"/>
    </row>
    <row r="49" spans="3:20" x14ac:dyDescent="0.25">
      <c r="C49" s="69">
        <v>45</v>
      </c>
      <c r="D49" s="86">
        <f>+Cálculos!G48</f>
        <v>12.826374044976722</v>
      </c>
      <c r="E49" s="65">
        <f>+Cálculos!H48</f>
        <v>13.739998659124648</v>
      </c>
      <c r="F49" s="65">
        <f>+Cálculos!I48</f>
        <v>464.14364975448467</v>
      </c>
      <c r="G49" s="67"/>
      <c r="H49" s="98">
        <f t="shared" si="0"/>
        <v>10.946830294241549</v>
      </c>
      <c r="I49" s="98">
        <f t="shared" si="1"/>
        <v>11.86553401030079</v>
      </c>
      <c r="J49" s="98">
        <f t="shared" si="2"/>
        <v>292.75483193388993</v>
      </c>
      <c r="K49" s="99">
        <f t="shared" si="3"/>
        <v>217</v>
      </c>
      <c r="L49" s="100">
        <f t="shared" si="4"/>
        <v>217</v>
      </c>
      <c r="M49" s="76"/>
      <c r="N49" s="76"/>
      <c r="O49" s="76"/>
      <c r="P49" s="76"/>
      <c r="Q49" s="76"/>
      <c r="R49" s="76"/>
      <c r="S49" s="76"/>
      <c r="T49" s="76"/>
    </row>
    <row r="50" spans="3:20" x14ac:dyDescent="0.25">
      <c r="C50" s="69">
        <v>46</v>
      </c>
      <c r="D50" s="86">
        <f>+Cálculos!G49</f>
        <v>12.805307323182427</v>
      </c>
      <c r="E50" s="65">
        <f>+Cálculos!H49</f>
        <v>13.717235801781479</v>
      </c>
      <c r="F50" s="65">
        <f>+Cálculos!I49</f>
        <v>462.78159894339063</v>
      </c>
      <c r="G50" s="67"/>
      <c r="H50" s="98">
        <f t="shared" si="0"/>
        <v>10.965278426233473</v>
      </c>
      <c r="I50" s="98">
        <f t="shared" si="1"/>
        <v>11.882457042890998</v>
      </c>
      <c r="J50" s="98">
        <f t="shared" si="2"/>
        <v>294.55154924277008</v>
      </c>
      <c r="K50" s="99">
        <f t="shared" si="3"/>
        <v>218</v>
      </c>
      <c r="L50" s="100">
        <f t="shared" si="4"/>
        <v>218</v>
      </c>
      <c r="M50" s="76"/>
      <c r="N50" s="76"/>
      <c r="O50" s="76"/>
      <c r="P50" s="76"/>
      <c r="Q50" s="76"/>
      <c r="R50" s="76"/>
      <c r="S50" s="76"/>
      <c r="T50" s="76"/>
    </row>
    <row r="51" spans="3:20" x14ac:dyDescent="0.25">
      <c r="C51" s="69">
        <v>47</v>
      </c>
      <c r="D51" s="86">
        <f>+Cálculos!G50</f>
        <v>12.784056320731391</v>
      </c>
      <c r="E51" s="65">
        <f>+Cálculos!H50</f>
        <v>13.694314139205826</v>
      </c>
      <c r="F51" s="65">
        <f>+Cálculos!I50</f>
        <v>461.39073406612988</v>
      </c>
      <c r="G51" s="67"/>
      <c r="H51" s="98">
        <f t="shared" si="0"/>
        <v>10.983992131923291</v>
      </c>
      <c r="I51" s="98">
        <f t="shared" si="1"/>
        <v>11.899651126010031</v>
      </c>
      <c r="J51" s="98">
        <f t="shared" si="2"/>
        <v>296.37702409086228</v>
      </c>
      <c r="K51" s="99">
        <f t="shared" si="3"/>
        <v>219</v>
      </c>
      <c r="L51" s="100">
        <f t="shared" si="4"/>
        <v>219</v>
      </c>
      <c r="M51" s="76"/>
      <c r="N51" s="76"/>
      <c r="O51" s="76"/>
      <c r="P51" s="76"/>
      <c r="Q51" s="76"/>
      <c r="R51" s="76"/>
      <c r="S51" s="76"/>
      <c r="T51" s="76"/>
    </row>
    <row r="52" spans="3:20" x14ac:dyDescent="0.25">
      <c r="C52" s="69">
        <v>48</v>
      </c>
      <c r="D52" s="86">
        <f>+Cálculos!G51</f>
        <v>12.762627626759338</v>
      </c>
      <c r="E52" s="65">
        <f>+Cálculos!H51</f>
        <v>13.671241857294019</v>
      </c>
      <c r="F52" s="65">
        <f>+Cálculos!I51</f>
        <v>459.97110988902733</v>
      </c>
      <c r="G52" s="67"/>
      <c r="H52" s="98">
        <f t="shared" si="0"/>
        <v>11.00296401353768</v>
      </c>
      <c r="I52" s="98">
        <f t="shared" si="1"/>
        <v>11.917110728261857</v>
      </c>
      <c r="J52" s="98">
        <f t="shared" si="2"/>
        <v>298.23046585712035</v>
      </c>
      <c r="K52" s="99">
        <f t="shared" si="3"/>
        <v>220</v>
      </c>
      <c r="L52" s="100">
        <f t="shared" si="4"/>
        <v>220</v>
      </c>
      <c r="M52" s="76"/>
      <c r="N52" s="76"/>
      <c r="O52" s="76"/>
      <c r="P52" s="76"/>
      <c r="Q52" s="76"/>
      <c r="R52" s="76"/>
      <c r="S52" s="76"/>
      <c r="T52" s="76"/>
    </row>
    <row r="53" spans="3:20" x14ac:dyDescent="0.25">
      <c r="C53" s="69">
        <v>49</v>
      </c>
      <c r="D53" s="86">
        <f>+Cálculos!G52</f>
        <v>12.741027742504409</v>
      </c>
      <c r="E53" s="65">
        <f>+Cálculos!H52</f>
        <v>13.648027006545822</v>
      </c>
      <c r="F53" s="65">
        <f>+Cálculos!I52</f>
        <v>458.52279990364013</v>
      </c>
      <c r="G53" s="67"/>
      <c r="H53" s="98">
        <f t="shared" si="0"/>
        <v>11.022186720924553</v>
      </c>
      <c r="I53" s="98">
        <f t="shared" si="1"/>
        <v>11.934830341899517</v>
      </c>
      <c r="J53" s="98">
        <f t="shared" si="2"/>
        <v>300.11107033308491</v>
      </c>
      <c r="K53" s="99">
        <f t="shared" si="3"/>
        <v>221</v>
      </c>
      <c r="L53" s="100">
        <f t="shared" si="4"/>
        <v>221</v>
      </c>
      <c r="M53" s="76"/>
      <c r="N53" s="76"/>
      <c r="O53" s="76"/>
      <c r="P53" s="76"/>
      <c r="Q53" s="76"/>
      <c r="R53" s="76"/>
      <c r="S53" s="76"/>
      <c r="T53" s="76"/>
    </row>
    <row r="54" spans="3:20" x14ac:dyDescent="0.25">
      <c r="C54" s="69">
        <v>50</v>
      </c>
      <c r="D54" s="86">
        <f>+Cálculos!G53</f>
        <v>12.719263080180328</v>
      </c>
      <c r="E54" s="65">
        <f>+Cálculos!H53</f>
        <v>13.624677500410035</v>
      </c>
      <c r="F54" s="65">
        <f>+Cálculos!I53</f>
        <v>457.04589682472488</v>
      </c>
      <c r="G54" s="67"/>
      <c r="H54" s="98">
        <f t="shared" si="0"/>
        <v>11.041652957156037</v>
      </c>
      <c r="I54" s="98">
        <f t="shared" si="1"/>
        <v>11.952804486622385</v>
      </c>
      <c r="J54" s="98">
        <f t="shared" si="2"/>
        <v>302.01802014171557</v>
      </c>
      <c r="K54" s="99">
        <f t="shared" si="3"/>
        <v>222</v>
      </c>
      <c r="L54" s="100">
        <f t="shared" si="4"/>
        <v>222</v>
      </c>
      <c r="M54" s="76"/>
      <c r="N54" s="76"/>
      <c r="O54" s="76"/>
      <c r="P54" s="76"/>
      <c r="Q54" s="76"/>
      <c r="R54" s="76"/>
      <c r="S54" s="76"/>
      <c r="T54" s="76"/>
    </row>
    <row r="55" spans="3:20" x14ac:dyDescent="0.25">
      <c r="C55" s="69">
        <v>51</v>
      </c>
      <c r="D55" s="86">
        <f>+Cálculos!G54</f>
        <v>12.697339962194382</v>
      </c>
      <c r="E55" s="65">
        <f>+Cálculos!H54</f>
        <v>13.601201114062345</v>
      </c>
      <c r="F55" s="65">
        <f>+Cálculos!I54</f>
        <v>455.54051306306332</v>
      </c>
      <c r="G55" s="67"/>
      <c r="H55" s="98">
        <f t="shared" si="0"/>
        <v>11.06135548372324</v>
      </c>
      <c r="I55" s="98">
        <f t="shared" si="1"/>
        <v>11.9710277130729</v>
      </c>
      <c r="J55" s="98">
        <f t="shared" si="2"/>
        <v>303.95048517767327</v>
      </c>
      <c r="K55" s="99">
        <f t="shared" si="3"/>
        <v>223</v>
      </c>
      <c r="L55" s="100">
        <f t="shared" si="4"/>
        <v>223</v>
      </c>
      <c r="M55" s="76"/>
      <c r="N55" s="76"/>
      <c r="O55" s="76"/>
      <c r="P55" s="76"/>
      <c r="Q55" s="76"/>
      <c r="R55" s="76"/>
      <c r="S55" s="76"/>
      <c r="T55" s="76"/>
    </row>
    <row r="56" spans="3:20" x14ac:dyDescent="0.25">
      <c r="C56" s="69">
        <v>52</v>
      </c>
      <c r="D56" s="86">
        <f>+Cálculos!G55</f>
        <v>12.675264620700103</v>
      </c>
      <c r="E56" s="65">
        <f>+Cálculos!H55</f>
        <v>13.577605483599873</v>
      </c>
      <c r="F56" s="65">
        <f>+Cálculos!I55</f>
        <v>454.00678117195491</v>
      </c>
      <c r="G56" s="67"/>
      <c r="H56" s="98">
        <f t="shared" si="0"/>
        <v>11.08128712532285</v>
      </c>
      <c r="I56" s="98">
        <f t="shared" si="1"/>
        <v>11.989494606031379</v>
      </c>
      <c r="J56" s="98">
        <f t="shared" si="2"/>
        <v>305.90762306894544</v>
      </c>
      <c r="K56" s="99">
        <f t="shared" si="3"/>
        <v>224</v>
      </c>
      <c r="L56" s="100">
        <f t="shared" si="4"/>
        <v>224</v>
      </c>
      <c r="M56" s="76"/>
      <c r="N56" s="76"/>
      <c r="O56" s="76"/>
      <c r="P56" s="76"/>
      <c r="Q56" s="76"/>
      <c r="R56" s="76"/>
      <c r="S56" s="76"/>
      <c r="T56" s="76"/>
    </row>
    <row r="57" spans="3:20" x14ac:dyDescent="0.25">
      <c r="C57" s="69">
        <v>53</v>
      </c>
      <c r="D57" s="86">
        <f>+Cálculos!G56</f>
        <v>12.653043197474236</v>
      </c>
      <c r="E57" s="65">
        <f>+Cálculos!H56</f>
        <v>13.553898105636321</v>
      </c>
      <c r="F57" s="65">
        <f>+Cálculos!I56</f>
        <v>452.44485426623157</v>
      </c>
      <c r="G57" s="67"/>
      <c r="H57" s="98">
        <f t="shared" si="0"/>
        <v>11.101440774236933</v>
      </c>
      <c r="I57" s="98">
        <f t="shared" si="1"/>
        <v>12.00819978730831</v>
      </c>
      <c r="J57" s="98">
        <f t="shared" si="2"/>
        <v>307.8885796596519</v>
      </c>
      <c r="K57" s="99">
        <f t="shared" si="3"/>
        <v>225</v>
      </c>
      <c r="L57" s="100">
        <f t="shared" si="4"/>
        <v>225</v>
      </c>
      <c r="M57" s="76"/>
      <c r="N57" s="76"/>
      <c r="O57" s="76"/>
      <c r="P57" s="76"/>
      <c r="Q57" s="76"/>
      <c r="R57" s="76"/>
      <c r="S57" s="76"/>
      <c r="T57" s="76"/>
    </row>
    <row r="58" spans="3:20" x14ac:dyDescent="0.25">
      <c r="C58" s="69">
        <v>54</v>
      </c>
      <c r="D58" s="86">
        <f>+Cálculos!G57</f>
        <v>12.630681744107088</v>
      </c>
      <c r="E58" s="65">
        <f>+Cálculos!H57</f>
        <v>13.53008633728138</v>
      </c>
      <c r="F58" s="65">
        <f>+Cálculos!I57</f>
        <v>450.85490641271161</v>
      </c>
      <c r="G58" s="67"/>
      <c r="H58" s="98">
        <f t="shared" si="0"/>
        <v>11.121809394308467</v>
      </c>
      <c r="I58" s="98">
        <f t="shared" si="1"/>
        <v>12.027137918334551</v>
      </c>
      <c r="J58" s="98">
        <f t="shared" si="2"/>
        <v>309.89248951379795</v>
      </c>
      <c r="K58" s="99">
        <f t="shared" si="3"/>
        <v>226</v>
      </c>
      <c r="L58" s="100">
        <f t="shared" si="4"/>
        <v>226</v>
      </c>
      <c r="M58" s="76"/>
      <c r="N58" s="76"/>
      <c r="O58" s="76"/>
      <c r="P58" s="76"/>
      <c r="Q58" s="76"/>
      <c r="R58" s="76"/>
      <c r="S58" s="76"/>
      <c r="T58" s="76"/>
    </row>
    <row r="59" spans="3:20" x14ac:dyDescent="0.25">
      <c r="C59" s="69">
        <v>55</v>
      </c>
      <c r="D59" s="86">
        <f>+Cálculos!G58</f>
        <v>12.608186222495267</v>
      </c>
      <c r="E59" s="65">
        <f>+Cálculos!H58</f>
        <v>13.506177396487942</v>
      </c>
      <c r="F59" s="65">
        <f>+Cálculos!I58</f>
        <v>449.23713299106186</v>
      </c>
      <c r="G59" s="67"/>
      <c r="H59" s="98">
        <f t="shared" si="0"/>
        <v>11.142386024516371</v>
      </c>
      <c r="I59" s="98">
        <f t="shared" si="1"/>
        <v>12.046303702450501</v>
      </c>
      <c r="J59" s="98">
        <f t="shared" si="2"/>
        <v>311.91847643968077</v>
      </c>
      <c r="K59" s="99">
        <f t="shared" si="3"/>
        <v>227</v>
      </c>
      <c r="L59" s="100">
        <f t="shared" si="4"/>
        <v>227</v>
      </c>
      <c r="M59" s="76"/>
      <c r="N59" s="76"/>
      <c r="O59" s="76"/>
      <c r="P59" s="76"/>
      <c r="Q59" s="76"/>
      <c r="R59" s="76"/>
      <c r="S59" s="76"/>
      <c r="T59" s="76"/>
    </row>
    <row r="60" spans="3:20" x14ac:dyDescent="0.25">
      <c r="C60" s="69">
        <v>56</v>
      </c>
      <c r="D60" s="86">
        <f>+Cálculos!G59</f>
        <v>12.58556250562545</v>
      </c>
      <c r="E60" s="65">
        <f>+Cálculos!H59</f>
        <v>13.482178362750338</v>
      </c>
      <c r="F60" s="65">
        <f>+Cálculos!I59</f>
        <v>447.59175102410347</v>
      </c>
      <c r="G60" s="67"/>
      <c r="H60" s="98">
        <f t="shared" si="0"/>
        <v>11.163163782154703</v>
      </c>
      <c r="I60" s="98">
        <f t="shared" si="1"/>
        <v>12.065691886896252</v>
      </c>
      <c r="J60" s="98">
        <f t="shared" si="2"/>
        <v>313.9656540345855</v>
      </c>
      <c r="K60" s="99">
        <f t="shared" si="3"/>
        <v>228</v>
      </c>
      <c r="L60" s="100">
        <f t="shared" si="4"/>
        <v>228</v>
      </c>
      <c r="M60" s="76"/>
      <c r="N60" s="76"/>
      <c r="O60" s="76"/>
      <c r="P60" s="76"/>
      <c r="Q60" s="76"/>
      <c r="R60" s="76"/>
      <c r="S60" s="76"/>
      <c r="T60" s="76"/>
    </row>
    <row r="61" spans="3:20" x14ac:dyDescent="0.25">
      <c r="C61" s="69">
        <v>57</v>
      </c>
      <c r="D61" s="86">
        <f>+Cálculos!G60</f>
        <v>12.562816378637757</v>
      </c>
      <c r="E61" s="65">
        <f>+Cálculos!H60</f>
        <v>13.458096178137025</v>
      </c>
      <c r="F61" s="65">
        <f>+Cálculos!I60</f>
        <v>445.9189994766582</v>
      </c>
      <c r="G61" s="67"/>
      <c r="H61" s="98">
        <f t="shared" si="0"/>
        <v>11.18413586562189</v>
      </c>
      <c r="I61" s="98">
        <f t="shared" si="1"/>
        <v>12.085297264505286</v>
      </c>
      <c r="J61" s="98">
        <f t="shared" si="2"/>
        <v>316.03312624934881</v>
      </c>
      <c r="K61" s="99">
        <f t="shared" si="3"/>
        <v>229</v>
      </c>
      <c r="L61" s="100">
        <f t="shared" si="4"/>
        <v>229</v>
      </c>
      <c r="M61" s="76"/>
      <c r="N61" s="76"/>
      <c r="O61" s="76"/>
      <c r="P61" s="76"/>
      <c r="Q61" s="76"/>
      <c r="R61" s="76"/>
      <c r="S61" s="76"/>
      <c r="T61" s="76"/>
    </row>
    <row r="62" spans="3:20" x14ac:dyDescent="0.25">
      <c r="C62" s="69">
        <v>58</v>
      </c>
      <c r="D62" s="86">
        <f>+Cálculos!G61</f>
        <v>12.539953540157153</v>
      </c>
      <c r="E62" s="65">
        <f>+Cálculos!H61</f>
        <v>13.433937648640898</v>
      </c>
      <c r="F62" s="65">
        <f>+Cálculos!I61</f>
        <v>444.21913952210519</v>
      </c>
      <c r="G62" s="67"/>
      <c r="H62" s="98">
        <f t="shared" si="0"/>
        <v>11.205295556826474</v>
      </c>
      <c r="I62" s="98">
        <f t="shared" si="1"/>
        <v>12.10511467510509</v>
      </c>
      <c r="J62" s="98">
        <f t="shared" si="2"/>
        <v>318.11998797229984</v>
      </c>
      <c r="K62" s="99">
        <f t="shared" si="3"/>
        <v>230</v>
      </c>
      <c r="L62" s="100">
        <f t="shared" si="4"/>
        <v>230</v>
      </c>
      <c r="M62" s="76"/>
      <c r="N62" s="76"/>
      <c r="O62" s="76"/>
      <c r="P62" s="76"/>
      <c r="Q62" s="76"/>
      <c r="R62" s="76"/>
      <c r="S62" s="76"/>
      <c r="T62" s="76"/>
    </row>
    <row r="63" spans="3:20" x14ac:dyDescent="0.25">
      <c r="C63" s="69">
        <v>59</v>
      </c>
      <c r="D63" s="86">
        <f>+Cálculos!G62</f>
        <v>12.516979603881216</v>
      </c>
      <c r="E63" s="65">
        <f>+Cálculos!H62</f>
        <v>13.409709445830675</v>
      </c>
      <c r="F63" s="65">
        <f>+Cálculos!I62</f>
        <v>442.49245477587891</v>
      </c>
      <c r="G63" s="67"/>
      <c r="H63" s="98">
        <f t="shared" si="0"/>
        <v>11.226636223216904</v>
      </c>
      <c r="I63" s="98">
        <f t="shared" si="1"/>
        <v>12.125139006628531</v>
      </c>
      <c r="J63" s="98">
        <f t="shared" si="2"/>
        <v>320.2253256320235</v>
      </c>
      <c r="K63" s="99">
        <f t="shared" si="3"/>
        <v>231</v>
      </c>
      <c r="L63" s="100">
        <f t="shared" si="4"/>
        <v>231</v>
      </c>
      <c r="M63" s="76"/>
      <c r="N63" s="76"/>
      <c r="O63" s="76"/>
      <c r="P63" s="76"/>
      <c r="Q63" s="76"/>
      <c r="R63" s="76"/>
      <c r="S63" s="76"/>
      <c r="T63" s="76"/>
    </row>
    <row r="64" spans="3:20" x14ac:dyDescent="0.25">
      <c r="C64" s="69">
        <v>60</v>
      </c>
      <c r="D64" s="86">
        <f>+Cálculos!G63</f>
        <v>12.49390010041262</v>
      </c>
      <c r="E64" s="65">
        <f>+Cálculos!H63</f>
        <v>13.385418108786805</v>
      </c>
      <c r="F64" s="65">
        <f>+Cálculos!I63</f>
        <v>440.73925149522546</v>
      </c>
      <c r="G64" s="67"/>
      <c r="H64" s="98">
        <f t="shared" si="0"/>
        <v>11.24815131944346</v>
      </c>
      <c r="I64" s="98">
        <f t="shared" si="1"/>
        <v>12.145365195940498</v>
      </c>
      <c r="J64" s="98">
        <f t="shared" si="2"/>
        <v>322.34821781833693</v>
      </c>
      <c r="K64" s="99">
        <f t="shared" si="3"/>
        <v>232</v>
      </c>
      <c r="L64" s="100">
        <f t="shared" si="4"/>
        <v>232</v>
      </c>
      <c r="M64" s="76"/>
      <c r="N64" s="76"/>
      <c r="O64" s="76"/>
      <c r="P64" s="76"/>
      <c r="Q64" s="76"/>
      <c r="R64" s="76"/>
      <c r="S64" s="76"/>
      <c r="T64" s="76"/>
    </row>
    <row r="65" spans="3:20" x14ac:dyDescent="0.25">
      <c r="C65" s="69">
        <v>61</v>
      </c>
      <c r="D65" s="86">
        <f>+Cálculos!G64</f>
        <v>12.470720479324685</v>
      </c>
      <c r="E65" s="65">
        <f>+Cálculos!H64</f>
        <v>13.361070046305569</v>
      </c>
      <c r="F65" s="65">
        <f>+Cálculos!I64</f>
        <v>438.9598587445974</v>
      </c>
      <c r="G65" s="67"/>
      <c r="H65" s="98">
        <f t="shared" si="0"/>
        <v>11.269834388661129</v>
      </c>
      <c r="I65" s="98">
        <f t="shared" si="1"/>
        <v>12.165788229384752</v>
      </c>
      <c r="J65" s="98">
        <f t="shared" si="2"/>
        <v>324.48773592079687</v>
      </c>
      <c r="K65" s="99">
        <f t="shared" si="3"/>
        <v>233</v>
      </c>
      <c r="L65" s="100">
        <f t="shared" si="4"/>
        <v>233</v>
      </c>
      <c r="M65" s="76"/>
      <c r="N65" s="76"/>
      <c r="O65" s="76"/>
      <c r="P65" s="76"/>
      <c r="Q65" s="76"/>
      <c r="R65" s="76"/>
      <c r="S65" s="76"/>
      <c r="T65" s="76"/>
    </row>
    <row r="66" spans="3:20" x14ac:dyDescent="0.25">
      <c r="C66" s="69">
        <v>62</v>
      </c>
      <c r="D66" s="86">
        <f>+Cálculos!G65</f>
        <v>12.447446111448329</v>
      </c>
      <c r="E66" s="65">
        <f>+Cálculos!H65</f>
        <v>13.336671539355272</v>
      </c>
      <c r="F66" s="65">
        <f>+Cálculos!I65</f>
        <v>437.15462852615207</v>
      </c>
      <c r="G66" s="67"/>
      <c r="H66" s="98">
        <f t="shared" si="0"/>
        <v>11.291679063482828</v>
      </c>
      <c r="I66" s="98">
        <f t="shared" si="1"/>
        <v>12.186403143056433</v>
      </c>
      <c r="J66" s="98">
        <f t="shared" si="2"/>
        <v>326.64294478400478</v>
      </c>
      <c r="K66" s="99">
        <f t="shared" si="3"/>
        <v>234</v>
      </c>
      <c r="L66" s="100">
        <f t="shared" si="4"/>
        <v>234</v>
      </c>
      <c r="M66" s="76"/>
      <c r="N66" s="76"/>
      <c r="O66" s="76"/>
      <c r="P66" s="76"/>
      <c r="Q66" s="76"/>
      <c r="R66" s="76"/>
      <c r="S66" s="76"/>
      <c r="T66" s="76"/>
    </row>
    <row r="67" spans="3:20" x14ac:dyDescent="0.25">
      <c r="C67" s="69">
        <v>63</v>
      </c>
      <c r="D67" s="86">
        <f>+Cálculos!G66</f>
        <v>12.424082291368896</v>
      </c>
      <c r="E67" s="65">
        <f>+Cálculos!H66</f>
        <v>13.312228743768619</v>
      </c>
      <c r="F67" s="65">
        <f>+Cálculos!I66</f>
        <v>435.32393587489418</v>
      </c>
      <c r="G67" s="67"/>
      <c r="H67" s="98">
        <f t="shared" si="0"/>
        <v>11.313679066592742</v>
      </c>
      <c r="I67" s="98">
        <f t="shared" si="1"/>
        <v>12.207205022806006</v>
      </c>
      <c r="J67" s="98">
        <f t="shared" si="2"/>
        <v>328.81290337891386</v>
      </c>
      <c r="K67" s="99">
        <f t="shared" si="3"/>
        <v>235</v>
      </c>
      <c r="L67" s="100">
        <f t="shared" si="4"/>
        <v>235</v>
      </c>
      <c r="M67" s="76"/>
      <c r="N67" s="76"/>
      <c r="O67" s="76"/>
      <c r="P67" s="76"/>
      <c r="Q67" s="76"/>
      <c r="R67" s="76"/>
      <c r="S67" s="76"/>
      <c r="T67" s="76"/>
    </row>
    <row r="68" spans="3:20" x14ac:dyDescent="0.25">
      <c r="C68" s="69">
        <v>64</v>
      </c>
      <c r="D68" s="86">
        <f>+Cálculos!G67</f>
        <v>12.400634240121365</v>
      </c>
      <c r="E68" s="65">
        <f>+Cálculos!H67</f>
        <v>13.28774769315571</v>
      </c>
      <c r="F68" s="65">
        <f>+Cálculos!I67</f>
        <v>433.4681789180861</v>
      </c>
      <c r="G68" s="67"/>
      <c r="H68" s="98">
        <f t="shared" si="0"/>
        <v>11.335828211030194</v>
      </c>
      <c r="I68" s="98">
        <f t="shared" si="1"/>
        <v>12.228189003980903</v>
      </c>
      <c r="J68" s="98">
        <f t="shared" si="2"/>
        <v>330.99666548928548</v>
      </c>
      <c r="K68" s="99">
        <f t="shared" si="3"/>
        <v>236</v>
      </c>
      <c r="L68" s="100">
        <f t="shared" si="4"/>
        <v>236</v>
      </c>
      <c r="M68" s="76"/>
      <c r="N68" s="76"/>
      <c r="O68" s="76"/>
      <c r="P68" s="76"/>
      <c r="Q68" s="76"/>
      <c r="R68" s="76"/>
      <c r="S68" s="76"/>
      <c r="T68" s="76"/>
    </row>
    <row r="69" spans="3:20" x14ac:dyDescent="0.25">
      <c r="C69" s="69">
        <v>65</v>
      </c>
      <c r="D69" s="86">
        <f>+Cálculos!G68</f>
        <v>12.377107108072629</v>
      </c>
      <c r="E69" s="65">
        <f>+Cálculos!H68</f>
        <v>13.263234302022378</v>
      </c>
      <c r="F69" s="65">
        <f>+Cálculos!I68</f>
        <v>431.58777889862995</v>
      </c>
      <c r="G69" s="67"/>
      <c r="H69" s="98">
        <f t="shared" si="0"/>
        <v>11.358120400154617</v>
      </c>
      <c r="I69" s="98">
        <f t="shared" si="1"/>
        <v>12.249350270911311</v>
      </c>
      <c r="J69" s="98">
        <f t="shared" si="2"/>
        <v>333.19328041238617</v>
      </c>
      <c r="K69" s="99">
        <f t="shared" si="3"/>
        <v>237</v>
      </c>
      <c r="L69" s="100">
        <f t="shared" si="4"/>
        <v>237</v>
      </c>
      <c r="M69" s="76"/>
      <c r="N69" s="76"/>
      <c r="O69" s="76"/>
      <c r="P69" s="76"/>
      <c r="Q69" s="76"/>
      <c r="R69" s="76"/>
      <c r="S69" s="76"/>
      <c r="T69" s="76"/>
    </row>
    <row r="70" spans="3:20" x14ac:dyDescent="0.25">
      <c r="C70" s="69">
        <v>66</v>
      </c>
      <c r="D70" s="86">
        <f>+Cálculos!G69</f>
        <v>12.353505977979546</v>
      </c>
      <c r="E70" s="65">
        <f>+Cálculos!H69</f>
        <v>13.238694369078889</v>
      </c>
      <c r="F70" s="65">
        <f>+Cálculos!I69</f>
        <v>429.68318016220894</v>
      </c>
      <c r="G70" s="67"/>
      <c r="H70" s="98">
        <f t="shared" ref="H70:H133" si="5">D241</f>
        <v>11.380549627302607</v>
      </c>
      <c r="I70" s="98">
        <f t="shared" ref="I70:I133" si="6">E241</f>
        <v>12.270684056146946</v>
      </c>
      <c r="J70" s="98">
        <f t="shared" ref="J70:J133" si="7">F241</f>
        <v>335.40179367296514</v>
      </c>
      <c r="K70" s="99">
        <f t="shared" ref="K70:K133" si="8">C241</f>
        <v>238</v>
      </c>
      <c r="L70" s="100">
        <f t="shared" ref="L70:L133" si="9">K70</f>
        <v>238</v>
      </c>
      <c r="M70" s="76"/>
      <c r="N70" s="76"/>
      <c r="O70" s="76"/>
      <c r="P70" s="76"/>
      <c r="Q70" s="76"/>
      <c r="R70" s="76"/>
      <c r="S70" s="76"/>
      <c r="T70" s="76"/>
    </row>
    <row r="71" spans="3:20" x14ac:dyDescent="0.25">
      <c r="C71" s="69">
        <v>67</v>
      </c>
      <c r="D71" s="86">
        <f>+Cálculos!G70</f>
        <v>12.329835868211751</v>
      </c>
      <c r="E71" s="65">
        <f>+Cálculos!H70</f>
        <v>13.214133580724463</v>
      </c>
      <c r="F71" s="65">
        <f>+Cálculos!I70</f>
        <v>427.75485010805858</v>
      </c>
      <c r="G71" s="67"/>
      <c r="H71" s="98">
        <f t="shared" si="5"/>
        <v>11.403109975148231</v>
      </c>
      <c r="I71" s="98">
        <f t="shared" si="6"/>
        <v>12.292185639451805</v>
      </c>
      <c r="J71" s="98">
        <f t="shared" si="7"/>
        <v>337.62124774949723</v>
      </c>
      <c r="K71" s="99">
        <f t="shared" si="8"/>
        <v>239</v>
      </c>
      <c r="L71" s="100">
        <f t="shared" si="9"/>
        <v>239</v>
      </c>
      <c r="M71" s="76"/>
      <c r="N71" s="76"/>
      <c r="O71" s="76"/>
      <c r="P71" s="76"/>
      <c r="Q71" s="76"/>
      <c r="R71" s="76"/>
      <c r="S71" s="76"/>
      <c r="T71" s="76"/>
    </row>
    <row r="72" spans="3:20" x14ac:dyDescent="0.25">
      <c r="C72" s="69">
        <v>68</v>
      </c>
      <c r="D72" s="86">
        <f>+Cálculos!G71</f>
        <v>12.306101736128216</v>
      </c>
      <c r="E72" s="65">
        <f>+Cálculos!H71</f>
        <v>13.189557514693314</v>
      </c>
      <c r="F72" s="65">
        <f>+Cálculos!I71</f>
        <v>425.80327910332448</v>
      </c>
      <c r="G72" s="67"/>
      <c r="H72" s="98">
        <f t="shared" si="5"/>
        <v>11.425795614778037</v>
      </c>
      <c r="I72" s="98">
        <f t="shared" si="6"/>
        <v>12.31385034656414</v>
      </c>
      <c r="J72" s="98">
        <f t="shared" si="7"/>
        <v>339.85068281163211</v>
      </c>
      <c r="K72" s="99">
        <f t="shared" si="8"/>
        <v>240</v>
      </c>
      <c r="L72" s="100">
        <f t="shared" si="9"/>
        <v>240</v>
      </c>
      <c r="M72" s="76"/>
      <c r="N72" s="76"/>
      <c r="O72" s="76"/>
      <c r="P72" s="76"/>
      <c r="Q72" s="76"/>
      <c r="R72" s="76"/>
      <c r="S72" s="76"/>
      <c r="T72" s="76"/>
    </row>
    <row r="73" spans="3:20" x14ac:dyDescent="0.25">
      <c r="C73" s="69">
        <v>69</v>
      </c>
      <c r="D73" s="86">
        <f>+Cálculos!G72</f>
        <v>12.282308481596864</v>
      </c>
      <c r="E73" s="65">
        <f>+Cálculos!H72</f>
        <v>13.164971643848391</v>
      </c>
      <c r="F73" s="65">
        <f>+Cálculos!I72</f>
        <v>423.82898036104586</v>
      </c>
      <c r="G73" s="67"/>
      <c r="H73" s="98">
        <f t="shared" si="5"/>
        <v>11.448600804492205</v>
      </c>
      <c r="I73" s="98">
        <f t="shared" si="6"/>
        <v>12.335673547729085</v>
      </c>
      <c r="J73" s="98">
        <f t="shared" si="7"/>
        <v>342.08913746773567</v>
      </c>
      <c r="K73" s="99">
        <f t="shared" si="8"/>
        <v>241</v>
      </c>
      <c r="L73" s="100">
        <f t="shared" si="9"/>
        <v>241</v>
      </c>
      <c r="M73" s="76"/>
      <c r="N73" s="76"/>
      <c r="O73" s="76"/>
      <c r="P73" s="76"/>
      <c r="Q73" s="76"/>
      <c r="R73" s="76"/>
      <c r="S73" s="76"/>
      <c r="T73" s="76"/>
    </row>
    <row r="74" spans="3:20" x14ac:dyDescent="0.25">
      <c r="C74" s="69">
        <v>70</v>
      </c>
      <c r="D74" s="86">
        <f>+Cálculos!G73</f>
        <v>12.258460950646549</v>
      </c>
      <c r="E74" s="65">
        <f>+Cálculos!H73</f>
        <v>13.140381340109304</v>
      </c>
      <c r="F74" s="65">
        <f>+Cálculos!I73</f>
        <v>421.8324897818888</v>
      </c>
      <c r="G74" s="67"/>
      <c r="H74" s="98">
        <f t="shared" si="5"/>
        <v>11.471519888343504</v>
      </c>
      <c r="I74" s="98">
        <f t="shared" si="6"/>
        <v>12.357650656011444</v>
      </c>
      <c r="J74" s="98">
        <f t="shared" si="7"/>
        <v>344.33564952137635</v>
      </c>
      <c r="K74" s="99">
        <f t="shared" si="8"/>
        <v>242</v>
      </c>
      <c r="L74" s="100">
        <f t="shared" si="9"/>
        <v>242</v>
      </c>
      <c r="M74" s="76"/>
      <c r="N74" s="76"/>
      <c r="O74" s="76"/>
      <c r="P74" s="76"/>
      <c r="Q74" s="76"/>
      <c r="R74" s="76"/>
      <c r="S74" s="76"/>
      <c r="T74" s="76"/>
    </row>
    <row r="75" spans="3:20" x14ac:dyDescent="0.25">
      <c r="C75" s="69">
        <v>71</v>
      </c>
      <c r="D75" s="86">
        <f>+Cálculos!G74</f>
        <v>12.234563939240997</v>
      </c>
      <c r="E75" s="65">
        <f>+Cálculos!H74</f>
        <v>13.11579187850135</v>
      </c>
      <c r="F75" s="65">
        <f>+Cálculos!I74</f>
        <v>419.81436575983884</v>
      </c>
      <c r="G75" s="67"/>
      <c r="H75" s="98">
        <f t="shared" si="5"/>
        <v>11.494547294425709</v>
      </c>
      <c r="I75" s="98">
        <f t="shared" si="6"/>
        <v>12.379777125396298</v>
      </c>
      <c r="J75" s="98">
        <f t="shared" si="7"/>
        <v>346.58925673555518</v>
      </c>
      <c r="K75" s="99">
        <f t="shared" si="8"/>
        <v>243</v>
      </c>
      <c r="L75" s="100">
        <f t="shared" si="9"/>
        <v>243</v>
      </c>
      <c r="M75" s="76"/>
      <c r="N75" s="76"/>
      <c r="O75" s="76"/>
      <c r="P75" s="76"/>
      <c r="Q75" s="76"/>
      <c r="R75" s="76"/>
      <c r="S75" s="76"/>
      <c r="T75" s="76"/>
    </row>
    <row r="76" spans="3:20" x14ac:dyDescent="0.25">
      <c r="C76" s="69">
        <v>72</v>
      </c>
      <c r="D76" s="86">
        <f>+Cálculos!G75</f>
        <v>12.210622197164394</v>
      </c>
      <c r="E76" s="65">
        <f>+Cálculos!H75</f>
        <v>13.091208441312908</v>
      </c>
      <c r="F76" s="65">
        <f>+Cálculos!I75</f>
        <v>417.77518895214394</v>
      </c>
      <c r="G76" s="67"/>
      <c r="H76" s="98">
        <f t="shared" si="5"/>
        <v>11.517677532923127</v>
      </c>
      <c r="I76" s="98">
        <f t="shared" si="6"/>
        <v>12.402048448685225</v>
      </c>
      <c r="J76" s="98">
        <f t="shared" si="7"/>
        <v>348.8489976034495</v>
      </c>
      <c r="K76" s="99">
        <f t="shared" si="8"/>
        <v>244</v>
      </c>
      <c r="L76" s="100">
        <f t="shared" si="9"/>
        <v>244</v>
      </c>
      <c r="M76" s="76"/>
      <c r="N76" s="76"/>
      <c r="O76" s="76"/>
      <c r="P76" s="76"/>
      <c r="Q76" s="76"/>
      <c r="R76" s="76"/>
      <c r="S76" s="76"/>
      <c r="T76" s="76"/>
    </row>
    <row r="77" spans="3:20" x14ac:dyDescent="0.25">
      <c r="C77" s="69">
        <v>73</v>
      </c>
      <c r="D77" s="86">
        <f>+Cálculos!G76</f>
        <v>12.186640432008499</v>
      </c>
      <c r="E77" s="65">
        <f>+Cálculos!H76</f>
        <v>13.066636122348797</v>
      </c>
      <c r="F77" s="65">
        <f>+Cálculos!I76</f>
        <v>415.71556201388256</v>
      </c>
      <c r="G77" s="67"/>
      <c r="H77" s="98">
        <f t="shared" si="5"/>
        <v>11.540905193932888</v>
      </c>
      <c r="I77" s="98">
        <f t="shared" si="6"/>
        <v>12.424460155195927</v>
      </c>
      <c r="J77" s="98">
        <f t="shared" si="7"/>
        <v>351.11391212440157</v>
      </c>
      <c r="K77" s="99">
        <f t="shared" si="8"/>
        <v>245</v>
      </c>
      <c r="L77" s="100">
        <f t="shared" si="9"/>
        <v>245</v>
      </c>
      <c r="M77" s="76"/>
      <c r="N77" s="76"/>
      <c r="O77" s="76"/>
      <c r="P77" s="76"/>
      <c r="Q77" s="76"/>
      <c r="R77" s="76"/>
      <c r="S77" s="76"/>
      <c r="T77" s="76"/>
    </row>
    <row r="78" spans="3:20" x14ac:dyDescent="0.25">
      <c r="C78" s="69">
        <v>74</v>
      </c>
      <c r="D78" s="86">
        <f>+Cálculos!G77</f>
        <v>12.16262331325135</v>
      </c>
      <c r="E78" s="65">
        <f>+Cálculos!H77</f>
        <v>13.042079931267674</v>
      </c>
      <c r="F78" s="65">
        <f>+Cálculos!I77</f>
        <v>413.63610929761472</v>
      </c>
      <c r="G78" s="67"/>
      <c r="H78" s="98">
        <f t="shared" si="5"/>
        <v>11.564224945071636</v>
      </c>
      <c r="I78" s="98">
        <f t="shared" si="6"/>
        <v>12.447007808273078</v>
      </c>
      <c r="J78" s="98">
        <f t="shared" si="7"/>
        <v>353.38304258384369</v>
      </c>
      <c r="K78" s="99">
        <f t="shared" si="8"/>
        <v>246</v>
      </c>
      <c r="L78" s="100">
        <f t="shared" si="9"/>
        <v>246</v>
      </c>
      <c r="M78" s="76"/>
      <c r="N78" s="76"/>
      <c r="O78" s="76"/>
      <c r="P78" s="76"/>
      <c r="Q78" s="76"/>
      <c r="R78" s="76"/>
      <c r="S78" s="76"/>
      <c r="T78" s="76"/>
    </row>
    <row r="79" spans="3:20" x14ac:dyDescent="0.25">
      <c r="C79" s="69">
        <v>75</v>
      </c>
      <c r="D79" s="86">
        <f>+Cálculos!G78</f>
        <v>12.138575476417634</v>
      </c>
      <c r="E79" s="65">
        <f>+Cálculos!H78</f>
        <v>13.01754479799183</v>
      </c>
      <c r="F79" s="65">
        <f>+Cálculos!I78</f>
        <v>411.5374765186499</v>
      </c>
      <c r="G79" s="67"/>
      <c r="H79" s="98">
        <f t="shared" si="5"/>
        <v>11.587631528878068</v>
      </c>
      <c r="I79" s="98">
        <f t="shared" si="6"/>
        <v>12.469687002618368</v>
      </c>
      <c r="J79" s="98">
        <f t="shared" si="7"/>
        <v>355.6554343358377</v>
      </c>
      <c r="K79" s="99">
        <f t="shared" si="8"/>
        <v>247</v>
      </c>
      <c r="L79" s="100">
        <f t="shared" si="9"/>
        <v>247</v>
      </c>
      <c r="M79" s="76"/>
      <c r="N79" s="76"/>
      <c r="O79" s="76"/>
      <c r="P79" s="76"/>
      <c r="Q79" s="76"/>
      <c r="R79" s="76"/>
      <c r="S79" s="76"/>
      <c r="T79" s="76"/>
    </row>
    <row r="80" spans="3:20" x14ac:dyDescent="0.25">
      <c r="C80" s="69">
        <v>76</v>
      </c>
      <c r="D80" s="86">
        <f>+Cálculos!G79</f>
        <v>12.114501527311122</v>
      </c>
      <c r="E80" s="65">
        <f>+Cálculos!H79</f>
        <v>12.993035577178055</v>
      </c>
      <c r="F80" s="65">
        <f>+Cálculos!I79</f>
        <v>409.42033038654989</v>
      </c>
      <c r="G80" s="67"/>
      <c r="H80" s="98">
        <f t="shared" si="5"/>
        <v>11.611119760022779</v>
      </c>
      <c r="I80" s="98">
        <f t="shared" si="6"/>
        <v>12.49249336144765</v>
      </c>
      <c r="J80" s="98">
        <f t="shared" si="7"/>
        <v>357.93013658686056</v>
      </c>
      <c r="K80" s="99">
        <f t="shared" si="8"/>
        <v>248</v>
      </c>
      <c r="L80" s="100">
        <f t="shared" si="9"/>
        <v>248</v>
      </c>
      <c r="M80" s="76"/>
      <c r="N80" s="76"/>
      <c r="O80" s="76"/>
      <c r="P80" s="76"/>
      <c r="Q80" s="76"/>
      <c r="R80" s="76"/>
      <c r="S80" s="76"/>
      <c r="T80" s="76"/>
    </row>
    <row r="81" spans="3:20" x14ac:dyDescent="0.25">
      <c r="C81" s="69">
        <v>77</v>
      </c>
      <c r="D81" s="86">
        <f>+Cálculos!G80</f>
        <v>12.090406046309552</v>
      </c>
      <c r="E81" s="65">
        <f>+Cálculos!H80</f>
        <v>12.968557052738694</v>
      </c>
      <c r="F81" s="65">
        <f>+Cálculos!I80</f>
        <v>407.28535820355648</v>
      </c>
      <c r="G81" s="67"/>
      <c r="H81" s="98">
        <f t="shared" si="5"/>
        <v>11.634684522336702</v>
      </c>
      <c r="I81" s="98">
        <f t="shared" si="6"/>
        <v>12.515422533483054</v>
      </c>
      <c r="J81" s="98">
        <f t="shared" si="7"/>
        <v>360.20620317946521</v>
      </c>
      <c r="K81" s="99">
        <f t="shared" si="8"/>
        <v>249</v>
      </c>
      <c r="L81" s="100">
        <f t="shared" si="9"/>
        <v>249</v>
      </c>
      <c r="M81" s="76"/>
      <c r="N81" s="76"/>
      <c r="O81" s="76"/>
      <c r="P81" s="76"/>
      <c r="Q81" s="76"/>
      <c r="R81" s="76"/>
      <c r="S81" s="76"/>
      <c r="T81" s="76"/>
    </row>
    <row r="82" spans="3:20" x14ac:dyDescent="0.25">
      <c r="C82" s="69">
        <v>78</v>
      </c>
      <c r="D82" s="86">
        <f>+Cálculos!G81</f>
        <v>12.066293592712494</v>
      </c>
      <c r="E82" s="65">
        <f>+Cálculos!H81</f>
        <v>12.944113942402211</v>
      </c>
      <c r="F82" s="65">
        <f>+Cálculos!I81</f>
        <v>405.13326743071292</v>
      </c>
      <c r="G82" s="67"/>
      <c r="H82" s="98">
        <f t="shared" si="5"/>
        <v>11.658320765669311</v>
      </c>
      <c r="I82" s="98">
        <f t="shared" si="6"/>
        <v>12.538470189788082</v>
      </c>
      <c r="J82" s="98">
        <f t="shared" si="7"/>
        <v>362.48269337441087</v>
      </c>
      <c r="K82" s="99">
        <f t="shared" si="8"/>
        <v>250</v>
      </c>
      <c r="L82" s="100">
        <f t="shared" si="9"/>
        <v>250</v>
      </c>
      <c r="M82" s="76"/>
      <c r="N82" s="76"/>
      <c r="O82" s="76"/>
      <c r="P82" s="76"/>
      <c r="Q82" s="76"/>
      <c r="R82" s="76"/>
      <c r="S82" s="76"/>
      <c r="T82" s="76"/>
    </row>
    <row r="83" spans="3:20" x14ac:dyDescent="0.25">
      <c r="C83" s="69">
        <v>79</v>
      </c>
      <c r="D83" s="86">
        <f>+Cálculos!G82</f>
        <v>12.042168709132852</v>
      </c>
      <c r="E83" s="65">
        <f>+Cálculos!H82</f>
        <v>12.919710902302983</v>
      </c>
      <c r="F83" s="65">
        <f>+Cálculos!I82</f>
        <v>402.96478522251607</v>
      </c>
      <c r="G83" s="67"/>
      <c r="H83" s="98">
        <f t="shared" si="5"/>
        <v>11.682023502587565</v>
      </c>
      <c r="I83" s="98">
        <f t="shared" si="6"/>
        <v>12.561632020453562</v>
      </c>
      <c r="J83" s="98">
        <f t="shared" si="7"/>
        <v>364.75867262984934</v>
      </c>
      <c r="K83" s="99">
        <f t="shared" si="8"/>
        <v>251</v>
      </c>
      <c r="L83" s="100">
        <f t="shared" si="9"/>
        <v>251</v>
      </c>
      <c r="M83" s="76"/>
      <c r="N83" s="76"/>
      <c r="O83" s="76"/>
      <c r="P83" s="76"/>
      <c r="Q83" s="76"/>
      <c r="R83" s="76"/>
      <c r="S83" s="76"/>
      <c r="T83" s="76"/>
    </row>
    <row r="84" spans="3:20" x14ac:dyDescent="0.25">
      <c r="C84" s="69">
        <v>80</v>
      </c>
      <c r="D84" s="86">
        <f>+Cálculos!G83</f>
        <v>12.018035925922719</v>
      </c>
      <c r="E84" s="65">
        <f>+Cálculos!H83</f>
        <v>12.895352531590264</v>
      </c>
      <c r="F84" s="65">
        <f>+Cálculos!I83</f>
        <v>400.78065793101047</v>
      </c>
      <c r="G84" s="67"/>
      <c r="H84" s="98">
        <f t="shared" si="5"/>
        <v>11.705787804926484</v>
      </c>
      <c r="I84" s="98">
        <f t="shared" si="6"/>
        <v>12.584903731142404</v>
      </c>
      <c r="J84" s="98">
        <f t="shared" si="7"/>
        <v>367.03321337614403</v>
      </c>
      <c r="K84" s="99">
        <f t="shared" si="8"/>
        <v>252</v>
      </c>
      <c r="L84" s="100">
        <f t="shared" si="9"/>
        <v>252</v>
      </c>
      <c r="M84" s="76"/>
      <c r="N84" s="76"/>
      <c r="O84" s="76"/>
      <c r="P84" s="76"/>
      <c r="Q84" s="76"/>
      <c r="R84" s="76"/>
      <c r="S84" s="76"/>
      <c r="T84" s="76"/>
    </row>
    <row r="85" spans="3:20" x14ac:dyDescent="0.25">
      <c r="C85" s="69">
        <v>81</v>
      </c>
      <c r="D85" s="86">
        <f>+Cálculos!G84</f>
        <v>11.993899765624327</v>
      </c>
      <c r="E85" s="65">
        <f>+Cálculos!H84</f>
        <v>12.871043377046581</v>
      </c>
      <c r="F85" s="65">
        <f>+Cálculos!I84</f>
        <v>398.58165058029977</v>
      </c>
      <c r="G85" s="67"/>
      <c r="H85" s="98">
        <f t="shared" si="5"/>
        <v>11.729608800202042</v>
      </c>
      <c r="I85" s="98">
        <f t="shared" si="6"/>
        <v>12.608281039501081</v>
      </c>
      <c r="J85" s="98">
        <f t="shared" si="7"/>
        <v>369.30539578488191</v>
      </c>
      <c r="K85" s="99">
        <f t="shared" si="8"/>
        <v>253</v>
      </c>
      <c r="L85" s="100">
        <f t="shared" si="9"/>
        <v>253</v>
      </c>
      <c r="M85" s="76"/>
      <c r="N85" s="76"/>
      <c r="O85" s="76"/>
      <c r="P85" s="76"/>
      <c r="Q85" s="76"/>
      <c r="R85" s="76"/>
      <c r="S85" s="76"/>
      <c r="T85" s="76"/>
    </row>
    <row r="86" spans="3:20" x14ac:dyDescent="0.25">
      <c r="C86" s="69">
        <v>82</v>
      </c>
      <c r="D86" s="86">
        <f>+Cálculos!G85</f>
        <v>11.969764747437013</v>
      </c>
      <c r="E86" s="65">
        <f>+Cálculos!H85</f>
        <v>12.846787937706019</v>
      </c>
      <c r="F86" s="65">
        <f>+Cálculos!I85</f>
        <v>396.36854631251617</v>
      </c>
      <c r="G86" s="67"/>
      <c r="H86" s="98">
        <f t="shared" si="5"/>
        <v>11.753481667896912</v>
      </c>
      <c r="I86" s="98">
        <f t="shared" si="6"/>
        <v>12.631759671445721</v>
      </c>
      <c r="J86" s="98">
        <f t="shared" si="7"/>
        <v>371.57430853064528</v>
      </c>
      <c r="K86" s="99">
        <f t="shared" si="8"/>
        <v>254</v>
      </c>
      <c r="L86" s="100">
        <f t="shared" si="9"/>
        <v>254</v>
      </c>
      <c r="M86" s="76"/>
      <c r="N86" s="76"/>
      <c r="O86" s="76"/>
      <c r="P86" s="76"/>
      <c r="Q86" s="76"/>
      <c r="R86" s="76"/>
      <c r="S86" s="76"/>
      <c r="T86" s="76"/>
    </row>
    <row r="87" spans="3:20" x14ac:dyDescent="0.25">
      <c r="C87" s="69">
        <v>83</v>
      </c>
      <c r="D87" s="86">
        <f>+Cálculos!G86</f>
        <v>11.945635391690939</v>
      </c>
      <c r="E87" s="65">
        <f>+Cálculos!H86</f>
        <v>12.822590669463144</v>
      </c>
      <c r="F87" s="65">
        <f>+Cálculos!I86</f>
        <v>394.14214580635013</v>
      </c>
      <c r="G87" s="67"/>
      <c r="H87" s="98">
        <f t="shared" si="5"/>
        <v>11.777401635629419</v>
      </c>
      <c r="I87" s="98">
        <f t="shared" si="6"/>
        <v>12.655335357330788</v>
      </c>
      <c r="J87" s="98">
        <f t="shared" si="7"/>
        <v>373.83904954410104</v>
      </c>
      <c r="K87" s="99">
        <f t="shared" si="8"/>
        <v>255</v>
      </c>
      <c r="L87" s="100">
        <f t="shared" si="9"/>
        <v>255</v>
      </c>
      <c r="M87" s="76"/>
      <c r="N87" s="76"/>
      <c r="O87" s="76"/>
      <c r="P87" s="76"/>
      <c r="Q87" s="76"/>
      <c r="R87" s="76"/>
      <c r="S87" s="76"/>
      <c r="T87" s="76"/>
    </row>
    <row r="88" spans="3:20" x14ac:dyDescent="0.25">
      <c r="C88" s="69">
        <v>84</v>
      </c>
      <c r="D88" s="86">
        <f>+Cálculos!G87</f>
        <v>11.921516224318546</v>
      </c>
      <c r="E88" s="65">
        <f>+Cálculos!H87</f>
        <v>12.79845598966349</v>
      </c>
      <c r="F88" s="65">
        <f>+Cálculos!I87</f>
        <v>391.90326666929934</v>
      </c>
      <c r="G88" s="67"/>
      <c r="H88" s="98">
        <f t="shared" si="5"/>
        <v>11.801363975215933</v>
      </c>
      <c r="I88" s="98">
        <f t="shared" si="6"/>
        <v>12.679003828008188</v>
      </c>
      <c r="J88" s="98">
        <f t="shared" si="7"/>
        <v>376.09872675497371</v>
      </c>
      <c r="K88" s="99">
        <f t="shared" si="8"/>
        <v>256</v>
      </c>
      <c r="L88" s="100">
        <f t="shared" si="9"/>
        <v>256</v>
      </c>
      <c r="M88" s="76"/>
      <c r="N88" s="76"/>
      <c r="O88" s="76"/>
      <c r="P88" s="76"/>
      <c r="Q88" s="76"/>
      <c r="R88" s="76"/>
      <c r="S88" s="76"/>
      <c r="T88" s="76"/>
    </row>
    <row r="89" spans="3:20" x14ac:dyDescent="0.25">
      <c r="C89" s="69">
        <v>85</v>
      </c>
      <c r="D89" s="86">
        <f>+Cálculos!G88</f>
        <v>11.897411781314569</v>
      </c>
      <c r="E89" s="65">
        <f>+Cálculos!H88</f>
        <v>12.774388281666711</v>
      </c>
      <c r="F89" s="65">
        <f>+Cálculos!I88</f>
        <v>389.6527428048521</v>
      </c>
      <c r="G89" s="67"/>
      <c r="H89" s="98">
        <f t="shared" si="5"/>
        <v>11.825363998636725</v>
      </c>
      <c r="I89" s="98">
        <f t="shared" si="6"/>
        <v>12.702760810784842</v>
      </c>
      <c r="J89" s="98">
        <f t="shared" si="7"/>
        <v>378.35245882347749</v>
      </c>
      <c r="K89" s="99">
        <f t="shared" si="8"/>
        <v>257</v>
      </c>
      <c r="L89" s="100">
        <f t="shared" si="9"/>
        <v>257</v>
      </c>
      <c r="M89" s="76"/>
      <c r="N89" s="76"/>
      <c r="O89" s="76"/>
      <c r="P89" s="76"/>
      <c r="Q89" s="76"/>
      <c r="R89" s="76"/>
      <c r="S89" s="76"/>
      <c r="T89" s="76"/>
    </row>
    <row r="90" spans="3:20" x14ac:dyDescent="0.25">
      <c r="C90" s="69">
        <v>86</v>
      </c>
      <c r="D90" s="86">
        <f>+Cálculos!G89</f>
        <v>11.873326613175449</v>
      </c>
      <c r="E90" s="65">
        <f>+Cálculos!H89</f>
        <v>12.750391899373746</v>
      </c>
      <c r="F90" s="65">
        <f>+Cálculos!I89</f>
        <v>387.39142375586857</v>
      </c>
      <c r="G90" s="67"/>
      <c r="H90" s="98">
        <f t="shared" si="5"/>
        <v>11.849397053915208</v>
      </c>
      <c r="I90" s="98">
        <f t="shared" si="6"/>
        <v>12.726602025286613</v>
      </c>
      <c r="J90" s="98">
        <f t="shared" si="7"/>
        <v>380.5993758587876</v>
      </c>
      <c r="K90" s="99">
        <f t="shared" si="8"/>
        <v>258</v>
      </c>
      <c r="L90" s="100">
        <f t="shared" si="9"/>
        <v>258</v>
      </c>
      <c r="M90" s="76"/>
      <c r="N90" s="76"/>
      <c r="O90" s="76"/>
      <c r="P90" s="76"/>
      <c r="Q90" s="76"/>
      <c r="R90" s="76"/>
      <c r="S90" s="76"/>
      <c r="T90" s="76"/>
    </row>
    <row r="91" spans="3:20" x14ac:dyDescent="0.25">
      <c r="C91" s="69">
        <v>87</v>
      </c>
      <c r="D91" s="86">
        <f>+Cálculos!G90</f>
        <v>11.849265289308981</v>
      </c>
      <c r="E91" s="65">
        <f>+Cálculos!H90</f>
        <v>12.726471171709385</v>
      </c>
      <c r="F91" s="65">
        <f>+Cálculos!I90</f>
        <v>385.1201740254732</v>
      </c>
      <c r="G91" s="67"/>
      <c r="H91" s="98">
        <f t="shared" si="5"/>
        <v>11.873458520920337</v>
      </c>
      <c r="I91" s="98">
        <f t="shared" si="6"/>
        <v>12.750523179236609</v>
      </c>
      <c r="J91" s="98">
        <f t="shared" si="7"/>
        <v>382.83862012315575</v>
      </c>
      <c r="K91" s="99">
        <f t="shared" si="8"/>
        <v>259</v>
      </c>
      <c r="L91" s="100">
        <f t="shared" si="9"/>
        <v>259</v>
      </c>
      <c r="M91" s="76"/>
      <c r="N91" s="76"/>
      <c r="O91" s="76"/>
      <c r="P91" s="76"/>
      <c r="Q91" s="76"/>
      <c r="R91" s="76"/>
      <c r="S91" s="76"/>
      <c r="T91" s="76"/>
    </row>
    <row r="92" spans="3:20" x14ac:dyDescent="0.25">
      <c r="C92" s="69">
        <v>88</v>
      </c>
      <c r="D92" s="86">
        <f>+Cálculos!G91</f>
        <v>11.825232402404913</v>
      </c>
      <c r="E92" s="65">
        <f>+Cálculos!H91</f>
        <v>12.702630407051871</v>
      </c>
      <c r="F92" s="65">
        <f>+Cálculos!I91</f>
        <v>382.83987237681254</v>
      </c>
      <c r="G92" s="67"/>
      <c r="H92" s="98">
        <f t="shared" si="5"/>
        <v>11.897543807101751</v>
      </c>
      <c r="I92" s="98">
        <f t="shared" si="6"/>
        <v>12.774519964155974</v>
      </c>
      <c r="J92" s="98">
        <f t="shared" si="7"/>
        <v>385.06934672028723</v>
      </c>
      <c r="K92" s="99">
        <f t="shared" si="8"/>
        <v>260</v>
      </c>
      <c r="L92" s="100">
        <f t="shared" si="9"/>
        <v>260</v>
      </c>
      <c r="M92" s="76"/>
      <c r="N92" s="76"/>
      <c r="O92" s="76"/>
      <c r="P92" s="76"/>
      <c r="Q92" s="76"/>
      <c r="R92" s="76"/>
      <c r="S92" s="76"/>
      <c r="T92" s="76"/>
    </row>
    <row r="93" spans="3:20" x14ac:dyDescent="0.25">
      <c r="C93" s="69">
        <v>89</v>
      </c>
      <c r="D93" s="86">
        <f>+Cálculos!G92</f>
        <v>11.801232572757225</v>
      </c>
      <c r="E93" s="65">
        <f>+Cálculos!H92</f>
        <v>12.67887389760123</v>
      </c>
      <c r="F93" s="65">
        <f>+Cálculos!I92</f>
        <v>380.55141111307324</v>
      </c>
      <c r="G93" s="67"/>
      <c r="H93" s="98">
        <f t="shared" si="5"/>
        <v>11.92164834316722</v>
      </c>
      <c r="I93" s="98">
        <f t="shared" si="6"/>
        <v>12.798588050995184</v>
      </c>
      <c r="J93" s="98">
        <f t="shared" si="7"/>
        <v>387.2907242666231</v>
      </c>
      <c r="K93" s="99">
        <f t="shared" si="8"/>
        <v>261</v>
      </c>
      <c r="L93" s="100">
        <f t="shared" si="9"/>
        <v>261</v>
      </c>
      <c r="M93" s="76"/>
      <c r="N93" s="76"/>
      <c r="O93" s="76"/>
      <c r="P93" s="76"/>
      <c r="Q93" s="76"/>
      <c r="R93" s="76"/>
      <c r="S93" s="76"/>
      <c r="T93" s="76"/>
    </row>
    <row r="94" spans="3:20" x14ac:dyDescent="0.25">
      <c r="C94" s="69">
        <v>90</v>
      </c>
      <c r="D94" s="86">
        <f>+Cálculos!G93</f>
        <v>11.77727045252862</v>
      </c>
      <c r="E94" s="65">
        <f>+Cálculos!H93</f>
        <v>12.655205923678084</v>
      </c>
      <c r="F94" s="65">
        <f>+Cálculos!I93</f>
        <v>378.25569533919037</v>
      </c>
      <c r="G94" s="67"/>
      <c r="H94" s="98">
        <f t="shared" si="5"/>
        <v>11.945767578711813</v>
      </c>
      <c r="I94" s="98">
        <f t="shared" si="6"/>
        <v>12.822723085704148</v>
      </c>
      <c r="J94" s="98">
        <f t="shared" si="7"/>
        <v>389.50193554420116</v>
      </c>
      <c r="K94" s="99">
        <f t="shared" si="8"/>
        <v>262</v>
      </c>
      <c r="L94" s="100">
        <f t="shared" si="9"/>
        <v>262</v>
      </c>
      <c r="M94" s="76"/>
      <c r="N94" s="76"/>
      <c r="O94" s="76"/>
      <c r="P94" s="76"/>
      <c r="Q94" s="76"/>
      <c r="R94" s="76"/>
      <c r="S94" s="76"/>
      <c r="T94" s="76"/>
    </row>
    <row r="95" spans="3:20" x14ac:dyDescent="0.25">
      <c r="C95" s="69">
        <v>91</v>
      </c>
      <c r="D95" s="86">
        <f>+Cálculos!G94</f>
        <v>11.753350729947739</v>
      </c>
      <c r="E95" s="65">
        <f>+Cálculos!H94</f>
        <v>12.631630757944901</v>
      </c>
      <c r="F95" s="65">
        <f>+Cálculos!I94</f>
        <v>375.9536422067045</v>
      </c>
      <c r="G95" s="67"/>
      <c r="H95" s="98">
        <f t="shared" si="5"/>
        <v>11.969896977808045</v>
      </c>
      <c r="I95" s="98">
        <f t="shared" si="6"/>
        <v>12.846920684749369</v>
      </c>
      <c r="J95" s="98">
        <f t="shared" si="7"/>
        <v>391.70217813379423</v>
      </c>
      <c r="K95" s="99">
        <f t="shared" si="8"/>
        <v>263</v>
      </c>
      <c r="L95" s="100">
        <f t="shared" si="9"/>
        <v>263</v>
      </c>
      <c r="M95" s="76"/>
      <c r="N95" s="76"/>
      <c r="O95" s="76"/>
      <c r="P95" s="76"/>
      <c r="Q95" s="76"/>
      <c r="R95" s="76"/>
      <c r="S95" s="76"/>
      <c r="T95" s="76"/>
    </row>
    <row r="96" spans="3:20" x14ac:dyDescent="0.25">
      <c r="C96" s="69">
        <v>92</v>
      </c>
      <c r="D96" s="86">
        <f>+Cálculos!G95</f>
        <v>11.729478133429479</v>
      </c>
      <c r="E96" s="65">
        <f>+Cálculos!H95</f>
        <v>12.608152669541575</v>
      </c>
      <c r="F96" s="65">
        <f>+Cálculos!I95</f>
        <v>373.6461801432589</v>
      </c>
      <c r="G96" s="67"/>
      <c r="H96" s="98">
        <f t="shared" si="5"/>
        <v>11.994032014566338</v>
      </c>
      <c r="I96" s="98">
        <f t="shared" si="6"/>
        <v>12.87117643058655</v>
      </c>
      <c r="J96" s="98">
        <f t="shared" si="7"/>
        <v>393.89066502706544</v>
      </c>
      <c r="K96" s="99">
        <f t="shared" si="8"/>
        <v>264</v>
      </c>
      <c r="L96" s="100">
        <f t="shared" si="9"/>
        <v>264</v>
      </c>
      <c r="M96" s="76"/>
      <c r="N96" s="76"/>
      <c r="O96" s="76"/>
      <c r="P96" s="76"/>
      <c r="Q96" s="76"/>
      <c r="R96" s="76"/>
      <c r="S96" s="76"/>
      <c r="T96" s="76"/>
    </row>
    <row r="97" spans="3:20" x14ac:dyDescent="0.25">
      <c r="C97" s="69">
        <v>93</v>
      </c>
      <c r="D97" s="86">
        <f>+Cálculos!G96</f>
        <v>11.705657435608625</v>
      </c>
      <c r="E97" s="65">
        <f>+Cálculos!H96</f>
        <v>12.584775928127321</v>
      </c>
      <c r="F97" s="65">
        <f>+Cálculos!I96</f>
        <v>371.33424806824115</v>
      </c>
      <c r="G97" s="67"/>
      <c r="H97" s="98">
        <f t="shared" si="5"/>
        <v>12.018168168674913</v>
      </c>
      <c r="I97" s="98">
        <f t="shared" si="6"/>
        <v>12.895485867097285</v>
      </c>
      <c r="J97" s="98">
        <f t="shared" si="7"/>
        <v>396.0666252165181</v>
      </c>
      <c r="K97" s="99">
        <f t="shared" si="8"/>
        <v>265</v>
      </c>
      <c r="L97" s="100">
        <f t="shared" si="9"/>
        <v>265</v>
      </c>
      <c r="M97" s="76"/>
      <c r="N97" s="76"/>
      <c r="O97" s="76"/>
      <c r="P97" s="76"/>
      <c r="Q97" s="76"/>
      <c r="R97" s="76"/>
      <c r="S97" s="76"/>
      <c r="T97" s="76"/>
    </row>
    <row r="98" spans="3:20" x14ac:dyDescent="0.25">
      <c r="C98" s="69">
        <v>94</v>
      </c>
      <c r="D98" s="86">
        <f>+Cálculos!G97</f>
        <v>11.681893457276908</v>
      </c>
      <c r="E98" s="65">
        <f>+Cálculos!H97</f>
        <v>12.561504807820985</v>
      </c>
      <c r="F98" s="65">
        <f>+Cálculos!I97</f>
        <v>369.01879459610416</v>
      </c>
      <c r="G98" s="67"/>
      <c r="H98" s="98">
        <f t="shared" si="5"/>
        <v>12.042300920928307</v>
      </c>
      <c r="I98" s="98">
        <f t="shared" si="6"/>
        <v>12.919844494998429</v>
      </c>
      <c r="J98" s="98">
        <f t="shared" si="7"/>
        <v>398.22930426205255</v>
      </c>
      <c r="K98" s="99">
        <f t="shared" si="8"/>
        <v>266</v>
      </c>
      <c r="L98" s="100">
        <f t="shared" si="9"/>
        <v>266</v>
      </c>
      <c r="M98" s="76"/>
      <c r="N98" s="76"/>
      <c r="O98" s="76"/>
      <c r="P98" s="76"/>
      <c r="Q98" s="76"/>
      <c r="R98" s="76"/>
      <c r="S98" s="76"/>
      <c r="T98" s="76"/>
    </row>
    <row r="99" spans="3:20" x14ac:dyDescent="0.25">
      <c r="C99" s="69">
        <v>95</v>
      </c>
      <c r="D99" s="86">
        <f>+Cálculos!G98</f>
        <v>11.65819107121343</v>
      </c>
      <c r="E99" s="65">
        <f>+Cálculos!H98</f>
        <v>12.538343591031751</v>
      </c>
      <c r="F99" s="65">
        <f>+Cálculos!I98</f>
        <v>366.70077722890187</v>
      </c>
      <c r="G99" s="67"/>
      <c r="H99" s="98">
        <f t="shared" si="5"/>
        <v>12.066425748753655</v>
      </c>
      <c r="I99" s="98">
        <f t="shared" si="6"/>
        <v>12.944247767233122</v>
      </c>
      <c r="J99" s="98">
        <f t="shared" si="7"/>
        <v>400.37796483300275</v>
      </c>
      <c r="K99" s="99">
        <f t="shared" si="8"/>
        <v>267</v>
      </c>
      <c r="L99" s="100">
        <f t="shared" si="9"/>
        <v>267</v>
      </c>
      <c r="M99" s="76"/>
      <c r="N99" s="76"/>
      <c r="O99" s="76"/>
      <c r="P99" s="76"/>
      <c r="Q99" s="76"/>
      <c r="R99" s="76"/>
      <c r="S99" s="76"/>
      <c r="T99" s="76"/>
    </row>
    <row r="100" spans="3:20" x14ac:dyDescent="0.25">
      <c r="C100" s="69">
        <v>96</v>
      </c>
      <c r="D100" s="86">
        <f>+Cálculos!G99</f>
        <v>11.634555205898264</v>
      </c>
      <c r="E100" s="65">
        <f>+Cálculos!H99</f>
        <v>12.515296572172369</v>
      </c>
      <c r="F100" s="65">
        <f>+Cálculos!I99</f>
        <v>364.38116153959709</v>
      </c>
      <c r="G100" s="67"/>
      <c r="H100" s="98">
        <f t="shared" si="5"/>
        <v>12.090538121743794</v>
      </c>
      <c r="I100" s="98">
        <f t="shared" si="6"/>
        <v>12.968691084352448</v>
      </c>
      <c r="J100" s="98">
        <f t="shared" si="7"/>
        <v>402.5118872245572</v>
      </c>
      <c r="K100" s="99">
        <f t="shared" si="8"/>
        <v>268</v>
      </c>
      <c r="L100" s="100">
        <f t="shared" si="9"/>
        <v>268</v>
      </c>
      <c r="M100" s="76"/>
      <c r="N100" s="76"/>
      <c r="O100" s="76"/>
      <c r="P100" s="76"/>
      <c r="Q100" s="76"/>
      <c r="R100" s="76"/>
      <c r="S100" s="76"/>
      <c r="T100" s="76"/>
    </row>
    <row r="101" spans="3:20" x14ac:dyDescent="0.25">
      <c r="C101" s="69">
        <v>97</v>
      </c>
      <c r="D101" s="86">
        <f>+Cálculos!G100</f>
        <v>11.610990849098831</v>
      </c>
      <c r="E101" s="65">
        <f>+Cálculos!H100</f>
        <v>12.492368061246983</v>
      </c>
      <c r="F101" s="65">
        <f>+Cálculos!I100</f>
        <v>362.06092034769438</v>
      </c>
      <c r="G101" s="67"/>
      <c r="H101" s="98">
        <f t="shared" si="5"/>
        <v>12.114633497206416</v>
      </c>
      <c r="I101" s="98">
        <f t="shared" si="6"/>
        <v>12.993169789897083</v>
      </c>
      <c r="J101" s="98">
        <f t="shared" si="7"/>
        <v>404.63036984753649</v>
      </c>
      <c r="K101" s="99">
        <f t="shared" si="8"/>
        <v>269</v>
      </c>
      <c r="L101" s="100">
        <f t="shared" si="9"/>
        <v>269</v>
      </c>
      <c r="M101" s="76"/>
      <c r="N101" s="76"/>
      <c r="O101" s="76"/>
      <c r="P101" s="76"/>
      <c r="Q101" s="76"/>
      <c r="R101" s="76"/>
      <c r="S101" s="76"/>
      <c r="T101" s="76"/>
    </row>
    <row r="102" spans="3:20" x14ac:dyDescent="0.25">
      <c r="C102" s="69">
        <v>98</v>
      </c>
      <c r="D102" s="86">
        <f>+Cálculos!G101</f>
        <v>11.587503051318537</v>
      </c>
      <c r="E102" s="65">
        <f>+Cálculos!H101</f>
        <v>12.469562387305599</v>
      </c>
      <c r="F102" s="65">
        <f>+Cálculos!I101</f>
        <v>359.74103288875818</v>
      </c>
      <c r="G102" s="67"/>
      <c r="H102" s="98">
        <f t="shared" si="5"/>
        <v>12.138707315738394</v>
      </c>
      <c r="I102" s="98">
        <f t="shared" si="6"/>
        <v>13.017679165788408</v>
      </c>
      <c r="J102" s="98">
        <f t="shared" si="7"/>
        <v>406.73272969054472</v>
      </c>
      <c r="K102" s="99">
        <f t="shared" si="8"/>
        <v>270</v>
      </c>
      <c r="L102" s="100">
        <f t="shared" si="9"/>
        <v>270</v>
      </c>
      <c r="M102" s="76"/>
      <c r="N102" s="76"/>
      <c r="O102" s="76"/>
      <c r="P102" s="76"/>
      <c r="Q102" s="76"/>
      <c r="R102" s="76"/>
      <c r="S102" s="76"/>
      <c r="T102" s="76"/>
    </row>
    <row r="103" spans="3:20" x14ac:dyDescent="0.25">
      <c r="C103" s="69">
        <v>99</v>
      </c>
      <c r="D103" s="86">
        <f>+Cálculos!G102</f>
        <v>11.56409692909698</v>
      </c>
      <c r="E103" s="65">
        <f>+Cálculos!H102</f>
        <v>12.446883901757364</v>
      </c>
      <c r="F103" s="65">
        <f>+Cálculos!I102</f>
        <v>357.42248397936959</v>
      </c>
      <c r="G103" s="67"/>
      <c r="H103" s="98">
        <f t="shared" si="5"/>
        <v>12.162754996834472</v>
      </c>
      <c r="I103" s="98">
        <f t="shared" si="6"/>
        <v>13.042214427738854</v>
      </c>
      <c r="J103" s="98">
        <f t="shared" si="7"/>
        <v>408.81830275357584</v>
      </c>
      <c r="K103" s="99">
        <f t="shared" si="8"/>
        <v>271</v>
      </c>
      <c r="L103" s="100">
        <f t="shared" si="9"/>
        <v>271</v>
      </c>
      <c r="M103" s="76"/>
      <c r="N103" s="76"/>
      <c r="O103" s="76"/>
      <c r="P103" s="76"/>
      <c r="Q103" s="76"/>
      <c r="R103" s="76"/>
      <c r="S103" s="76"/>
      <c r="T103" s="76"/>
    </row>
    <row r="104" spans="3:20" x14ac:dyDescent="0.25">
      <c r="C104" s="69">
        <v>100</v>
      </c>
      <c r="D104" s="86">
        <f>+Cálculos!G103</f>
        <v>11.540777668150858</v>
      </c>
      <c r="E104" s="65">
        <f>+Cálculos!H103</f>
        <v>12.424336981534617</v>
      </c>
      <c r="F104" s="65">
        <f>+Cálculos!I103</f>
        <v>355.10626317907003</v>
      </c>
      <c r="G104" s="67"/>
      <c r="H104" s="98">
        <f t="shared" si="5"/>
        <v>12.186771934539685</v>
      </c>
      <c r="I104" s="98">
        <f t="shared" si="6"/>
        <v>13.066770720691503</v>
      </c>
      <c r="J104" s="98">
        <f t="shared" si="7"/>
        <v>410.8864444522161</v>
      </c>
      <c r="K104" s="99">
        <f t="shared" si="8"/>
        <v>272</v>
      </c>
      <c r="L104" s="100">
        <f t="shared" si="9"/>
        <v>272</v>
      </c>
      <c r="M104" s="76"/>
      <c r="N104" s="76"/>
      <c r="O104" s="76"/>
      <c r="P104" s="76"/>
      <c r="Q104" s="76"/>
      <c r="R104" s="76"/>
      <c r="S104" s="76"/>
      <c r="T104" s="76"/>
    </row>
    <row r="105" spans="3:20" x14ac:dyDescent="0.25">
      <c r="C105" s="69">
        <v>101</v>
      </c>
      <c r="D105" s="86">
        <f>+Cálculos!G104</f>
        <v>11.517550526344563</v>
      </c>
      <c r="E105" s="65">
        <f>+Cálculos!H104</f>
        <v>12.401926032099883</v>
      </c>
      <c r="F105" s="65">
        <f>+Cálculos!I104</f>
        <v>352.79336395082544</v>
      </c>
      <c r="G105" s="67"/>
      <c r="H105" s="98">
        <f t="shared" si="5"/>
        <v>12.210753493154774</v>
      </c>
      <c r="I105" s="98">
        <f t="shared" si="6"/>
        <v>13.091343114299304</v>
      </c>
      <c r="J105" s="98">
        <f t="shared" si="7"/>
        <v>412.93652999164436</v>
      </c>
      <c r="K105" s="99">
        <f t="shared" si="8"/>
        <v>273</v>
      </c>
      <c r="L105" s="100">
        <f t="shared" si="9"/>
        <v>273</v>
      </c>
      <c r="M105" s="76"/>
      <c r="N105" s="76"/>
      <c r="O105" s="76"/>
      <c r="P105" s="76"/>
      <c r="Q105" s="76"/>
      <c r="R105" s="76"/>
      <c r="S105" s="76"/>
      <c r="T105" s="76"/>
    </row>
    <row r="106" spans="3:20" x14ac:dyDescent="0.25">
      <c r="C106" s="69">
        <v>102</v>
      </c>
      <c r="D106" s="86">
        <f>+Cálculos!G105</f>
        <v>11.494420836479302</v>
      </c>
      <c r="E106" s="65">
        <f>+Cálculos!H105</f>
        <v>12.379655490287814</v>
      </c>
      <c r="F106" s="65">
        <f>+Cálculos!I105</f>
        <v>350.48478282153241</v>
      </c>
      <c r="G106" s="67"/>
      <c r="H106" s="98">
        <f t="shared" si="5"/>
        <v>12.234695003004134</v>
      </c>
      <c r="I106" s="98">
        <f t="shared" si="6"/>
        <v>13.115926598454493</v>
      </c>
      <c r="J106" s="98">
        <f t="shared" si="7"/>
        <v>414.9679547097054</v>
      </c>
      <c r="K106" s="99">
        <f t="shared" si="8"/>
        <v>274</v>
      </c>
      <c r="L106" s="100">
        <f t="shared" si="9"/>
        <v>274</v>
      </c>
      <c r="M106" s="76"/>
      <c r="N106" s="76"/>
      <c r="O106" s="76"/>
      <c r="P106" s="76"/>
      <c r="Q106" s="76"/>
      <c r="R106" s="76"/>
      <c r="S106" s="76"/>
      <c r="T106" s="76"/>
    </row>
    <row r="107" spans="3:20" x14ac:dyDescent="0.25">
      <c r="C107" s="69">
        <v>103</v>
      </c>
      <c r="D107" s="86">
        <f>+Cálculos!G106</f>
        <v>11.471394008889474</v>
      </c>
      <c r="E107" s="65">
        <f>+Cálculos!H106</f>
        <v>12.357529826974186</v>
      </c>
      <c r="F107" s="65">
        <f>+Cálculos!I106</f>
        <v>348.18151854406443</v>
      </c>
      <c r="G107" s="67"/>
      <c r="H107" s="98">
        <f t="shared" si="5"/>
        <v>12.258591756275854</v>
      </c>
      <c r="I107" s="98">
        <f t="shared" si="6"/>
        <v>13.140516078879172</v>
      </c>
      <c r="J107" s="98">
        <f t="shared" si="7"/>
        <v>416.98013438839126</v>
      </c>
      <c r="K107" s="99">
        <f t="shared" si="8"/>
        <v>275</v>
      </c>
      <c r="L107" s="100">
        <f t="shared" si="9"/>
        <v>275</v>
      </c>
      <c r="M107" s="76"/>
      <c r="N107" s="76"/>
      <c r="O107" s="76"/>
      <c r="P107" s="76"/>
      <c r="Q107" s="76"/>
      <c r="R107" s="76"/>
      <c r="S107" s="76"/>
      <c r="T107" s="76"/>
    </row>
    <row r="108" spans="3:20" x14ac:dyDescent="0.25">
      <c r="C108" s="69">
        <v>104</v>
      </c>
      <c r="D108" s="86">
        <f>+Cálculos!G107</f>
        <v>11.448475533834841</v>
      </c>
      <c r="E108" s="65">
        <f>+Cálculos!H107</f>
        <v>12.335553549564011</v>
      </c>
      <c r="F108" s="65">
        <f>+Cálculos!I107</f>
        <v>345.88457126233516</v>
      </c>
      <c r="G108" s="67"/>
      <c r="H108" s="98">
        <f t="shared" si="5"/>
        <v>12.282439002943494</v>
      </c>
      <c r="I108" s="98">
        <f t="shared" si="6"/>
        <v>13.165106372788349</v>
      </c>
      <c r="J108" s="98">
        <f t="shared" si="7"/>
        <v>418.97250553314274</v>
      </c>
      <c r="K108" s="99">
        <f t="shared" si="8"/>
        <v>276</v>
      </c>
      <c r="L108" s="100">
        <f t="shared" si="9"/>
        <v>276</v>
      </c>
      <c r="M108" s="76"/>
      <c r="N108" s="76"/>
      <c r="O108" s="76"/>
      <c r="P108" s="76"/>
      <c r="Q108" s="76"/>
      <c r="R108" s="76"/>
      <c r="S108" s="76"/>
      <c r="T108" s="76"/>
    </row>
    <row r="109" spans="3:20" x14ac:dyDescent="0.25">
      <c r="C109" s="69">
        <v>105</v>
      </c>
      <c r="D109" s="86">
        <f>+Cálculos!G108</f>
        <v>11.425670983677005</v>
      </c>
      <c r="E109" s="65">
        <f>+Cálculos!H108</f>
        <v>12.313731204290862</v>
      </c>
      <c r="F109" s="65">
        <f>+Cálculos!I108</f>
        <v>343.59494168082654</v>
      </c>
      <c r="G109" s="67"/>
      <c r="H109" s="98">
        <f t="shared" si="5"/>
        <v>12.306231946779501</v>
      </c>
      <c r="I109" s="98">
        <f t="shared" si="6"/>
        <v>13.189692204637051</v>
      </c>
      <c r="J109" s="98">
        <f t="shared" si="7"/>
        <v>420.9445256194507</v>
      </c>
      <c r="K109" s="99">
        <f t="shared" si="8"/>
        <v>277</v>
      </c>
      <c r="L109" s="100">
        <f t="shared" si="9"/>
        <v>277</v>
      </c>
      <c r="M109" s="76"/>
      <c r="N109" s="76"/>
      <c r="O109" s="76"/>
      <c r="P109" s="76"/>
      <c r="Q109" s="76"/>
      <c r="R109" s="76"/>
      <c r="S109" s="76"/>
      <c r="T109" s="76"/>
    </row>
    <row r="110" spans="3:20" x14ac:dyDescent="0.25">
      <c r="C110" s="69">
        <v>106</v>
      </c>
      <c r="D110" s="86">
        <f>+Cálculos!G109</f>
        <v>11.402986014828615</v>
      </c>
      <c r="E110" s="65">
        <f>+Cálculos!H109</f>
        <v>12.292067378319581</v>
      </c>
      <c r="F110" s="65">
        <f>+Cálculos!I109</f>
        <v>341.31363023999933</v>
      </c>
      <c r="G110" s="67"/>
      <c r="H110" s="98">
        <f t="shared" si="5"/>
        <v>12.3299657414702</v>
      </c>
      <c r="I110" s="98">
        <f t="shared" si="6"/>
        <v>13.214268201963497</v>
      </c>
      <c r="J110" s="98">
        <f t="shared" si="7"/>
        <v>422.89567330631587</v>
      </c>
      <c r="K110" s="99">
        <f t="shared" si="8"/>
        <v>278</v>
      </c>
      <c r="L110" s="100">
        <f t="shared" si="9"/>
        <v>278</v>
      </c>
      <c r="M110" s="76"/>
      <c r="N110" s="76"/>
      <c r="O110" s="76"/>
      <c r="P110" s="76"/>
      <c r="Q110" s="76"/>
      <c r="R110" s="76"/>
      <c r="S110" s="76"/>
      <c r="T110" s="76"/>
    </row>
    <row r="111" spans="3:20" x14ac:dyDescent="0.25">
      <c r="C111" s="69">
        <v>107</v>
      </c>
      <c r="D111" s="86">
        <f>+Cálculos!G110</f>
        <v>11.380426369463605</v>
      </c>
      <c r="E111" s="65">
        <f>+Cálculos!H110</f>
        <v>12.270566701644494</v>
      </c>
      <c r="F111" s="65">
        <f>+Cálculos!I110</f>
        <v>339.041636298968</v>
      </c>
      <c r="G111" s="67"/>
      <c r="H111" s="98">
        <f t="shared" si="5"/>
        <v>12.353635486842496</v>
      </c>
      <c r="I111" s="98">
        <f t="shared" si="6"/>
        <v>13.23882889134071</v>
      </c>
      <c r="J111" s="98">
        <f t="shared" si="7"/>
        <v>424.8254486161938</v>
      </c>
      <c r="K111" s="99">
        <f t="shared" si="8"/>
        <v>279</v>
      </c>
      <c r="L111" s="100">
        <f t="shared" si="9"/>
        <v>279</v>
      </c>
      <c r="M111" s="76"/>
      <c r="N111" s="76"/>
      <c r="O111" s="76"/>
      <c r="P111" s="76"/>
      <c r="Q111" s="76"/>
      <c r="R111" s="76"/>
      <c r="S111" s="76"/>
      <c r="T111" s="76"/>
    </row>
    <row r="112" spans="3:20" x14ac:dyDescent="0.25">
      <c r="C112" s="69">
        <v>108</v>
      </c>
      <c r="D112" s="86">
        <f>+Cálculos!G111</f>
        <v>11.357997876976849</v>
      </c>
      <c r="E112" s="65">
        <f>+Cálculos!H111</f>
        <v>12.249233848775463</v>
      </c>
      <c r="F112" s="65">
        <f>+Cálculos!I111</f>
        <v>336.7799573267842</v>
      </c>
      <c r="G112" s="67"/>
      <c r="H112" s="98">
        <f t="shared" si="5"/>
        <v>12.377236225212581</v>
      </c>
      <c r="I112" s="98">
        <f t="shared" si="6"/>
        <v>13.26336869444928</v>
      </c>
      <c r="J112" s="98">
        <f t="shared" si="7"/>
        <v>426.7333730811377</v>
      </c>
      <c r="K112" s="99">
        <f t="shared" si="8"/>
        <v>280</v>
      </c>
      <c r="L112" s="100">
        <f t="shared" si="9"/>
        <v>280</v>
      </c>
      <c r="M112" s="76"/>
      <c r="N112" s="76"/>
      <c r="O112" s="76"/>
      <c r="P112" s="76"/>
      <c r="Q112" s="76"/>
      <c r="R112" s="76"/>
      <c r="S112" s="76"/>
      <c r="T112" s="76"/>
    </row>
    <row r="113" spans="3:20" x14ac:dyDescent="0.25">
      <c r="C113" s="69">
        <v>109</v>
      </c>
      <c r="D113" s="86">
        <f>+Cálculos!G112</f>
        <v>11.335706455181512</v>
      </c>
      <c r="E113" s="65">
        <f>+Cálculos!H112</f>
        <v>12.228073540204011</v>
      </c>
      <c r="F113" s="65">
        <f>+Cálculos!I112</f>
        <v>334.52958810363162</v>
      </c>
      <c r="G113" s="67"/>
      <c r="H113" s="98">
        <f t="shared" si="5"/>
        <v>12.400762937867098</v>
      </c>
      <c r="I113" s="98">
        <f t="shared" si="6"/>
        <v>13.287881924284408</v>
      </c>
      <c r="J113" s="98">
        <f t="shared" si="7"/>
        <v>428.61898985491644</v>
      </c>
      <c r="K113" s="99">
        <f t="shared" si="8"/>
        <v>281</v>
      </c>
      <c r="L113" s="100">
        <f t="shared" si="9"/>
        <v>281</v>
      </c>
      <c r="M113" s="76"/>
      <c r="N113" s="76"/>
      <c r="O113" s="76"/>
      <c r="P113" s="76"/>
      <c r="Q113" s="76"/>
      <c r="R113" s="76"/>
      <c r="S113" s="76"/>
      <c r="T113" s="76"/>
    </row>
    <row r="114" spans="3:20" x14ac:dyDescent="0.25">
      <c r="C114" s="69">
        <v>110</v>
      </c>
      <c r="D114" s="86">
        <f>+Cálculos!G113</f>
        <v>11.313558111232528</v>
      </c>
      <c r="E114" s="65">
        <f>+Cálculos!H113</f>
        <v>12.207090543642121</v>
      </c>
      <c r="F114" s="65">
        <f>+Cálculos!I113</f>
        <v>332.29151993318942</v>
      </c>
      <c r="G114" s="67"/>
      <c r="H114" s="98">
        <f t="shared" si="5"/>
        <v>12.424210541687369</v>
      </c>
      <c r="I114" s="98">
        <f t="shared" si="6"/>
        <v>13.312362781510691</v>
      </c>
      <c r="J114" s="98">
        <f t="shared" si="7"/>
        <v>430.48186379097774</v>
      </c>
      <c r="K114" s="99">
        <f t="shared" si="8"/>
        <v>282</v>
      </c>
      <c r="L114" s="100">
        <f t="shared" si="9"/>
        <v>282</v>
      </c>
      <c r="M114" s="76"/>
      <c r="N114" s="76"/>
      <c r="O114" s="76"/>
      <c r="P114" s="76"/>
      <c r="Q114" s="76"/>
      <c r="R114" s="76"/>
      <c r="S114" s="76"/>
      <c r="T114" s="76"/>
    </row>
    <row r="115" spans="3:20" x14ac:dyDescent="0.25">
      <c r="C115" s="69">
        <v>111</v>
      </c>
      <c r="D115" s="86">
        <f>+Cálculos!G114</f>
        <v>11.291558942264695</v>
      </c>
      <c r="E115" s="65">
        <f>+Cálculos!H114</f>
        <v>12.186289675026133</v>
      </c>
      <c r="F115" s="65">
        <f>+Cálculos!I114</f>
        <v>330.06673986737434</v>
      </c>
      <c r="G115" s="67"/>
      <c r="H115" s="98">
        <f t="shared" si="5"/>
        <v>12.447573885927474</v>
      </c>
      <c r="I115" s="98">
        <f t="shared" si="6"/>
        <v>13.336805350978537</v>
      </c>
      <c r="J115" s="98">
        <f t="shared" si="7"/>
        <v>432.32158148619089</v>
      </c>
      <c r="K115" s="99">
        <f t="shared" si="8"/>
        <v>283</v>
      </c>
      <c r="L115" s="100">
        <f t="shared" si="9"/>
        <v>283</v>
      </c>
      <c r="M115" s="76"/>
      <c r="N115" s="76"/>
      <c r="O115" s="76"/>
      <c r="P115" s="76"/>
      <c r="Q115" s="76"/>
      <c r="R115" s="76"/>
      <c r="S115" s="76"/>
      <c r="T115" s="76"/>
    </row>
    <row r="116" spans="3:20" x14ac:dyDescent="0.25">
      <c r="C116" s="69">
        <v>112</v>
      </c>
      <c r="D116" s="86">
        <f>+Cálculos!G115</f>
        <v>11.269715135733954</v>
      </c>
      <c r="E116" s="65">
        <f>+Cálculos!H115</f>
        <v>12.165675799278651</v>
      </c>
      <c r="F116" s="65">
        <f>+Cálculos!I115</f>
        <v>327.85622994462284</v>
      </c>
      <c r="G116" s="67"/>
      <c r="H116" s="98">
        <f t="shared" si="5"/>
        <v>12.470847749157118</v>
      </c>
      <c r="I116" s="98">
        <f t="shared" si="6"/>
        <v>13.361203598416481</v>
      </c>
      <c r="J116" s="98">
        <f t="shared" si="7"/>
        <v>434.13775129039112</v>
      </c>
      <c r="K116" s="99">
        <f t="shared" si="8"/>
        <v>284</v>
      </c>
      <c r="L116" s="100">
        <f t="shared" si="9"/>
        <v>284</v>
      </c>
      <c r="M116" s="76"/>
      <c r="N116" s="76"/>
      <c r="O116" s="76"/>
      <c r="P116" s="76"/>
      <c r="Q116" s="76"/>
      <c r="R116" s="76"/>
      <c r="S116" s="76"/>
      <c r="T116" s="76"/>
    </row>
    <row r="117" spans="3:20" x14ac:dyDescent="0.25">
      <c r="C117" s="69">
        <v>113</v>
      </c>
      <c r="D117" s="86">
        <f>+Cálculos!G116</f>
        <v>11.24803296945071</v>
      </c>
      <c r="E117" s="65">
        <f>+Cálculos!H116</f>
        <v>12.14525383082136</v>
      </c>
      <c r="F117" s="65">
        <f>+Cálculos!I116</f>
        <v>325.66096644281606</v>
      </c>
      <c r="G117" s="67"/>
      <c r="H117" s="98">
        <f t="shared" si="5"/>
        <v>12.494026836380357</v>
      </c>
      <c r="I117" s="98">
        <f t="shared" si="6"/>
        <v>13.38555136731391</v>
      </c>
      <c r="J117" s="98">
        <f t="shared" si="7"/>
        <v>435.9300032818245</v>
      </c>
      <c r="K117" s="99">
        <f t="shared" si="8"/>
        <v>285</v>
      </c>
      <c r="L117" s="100">
        <f t="shared" si="9"/>
        <v>285</v>
      </c>
      <c r="M117" s="76"/>
      <c r="N117" s="76"/>
      <c r="O117" s="76"/>
      <c r="P117" s="76"/>
      <c r="Q117" s="76"/>
      <c r="R117" s="76"/>
      <c r="S117" s="76"/>
      <c r="T117" s="76"/>
    </row>
    <row r="118" spans="3:20" x14ac:dyDescent="0.25">
      <c r="C118" s="69">
        <v>114</v>
      </c>
      <c r="D118" s="86">
        <f>+Cálculos!G117</f>
        <v>11.226518811294191</v>
      </c>
      <c r="E118" s="65">
        <f>+Cálculos!H117</f>
        <v>12.12502873383198</v>
      </c>
      <c r="F118" s="65">
        <f>+Cálculos!I117</f>
        <v>323.48191914790311</v>
      </c>
      <c r="G118" s="67"/>
      <c r="H118" s="98">
        <f t="shared" si="5"/>
        <v>12.517105776341436</v>
      </c>
      <c r="I118" s="98">
        <f t="shared" si="6"/>
        <v>13.409842376009246</v>
      </c>
      <c r="J118" s="98">
        <f t="shared" si="7"/>
        <v>437.69798920866424</v>
      </c>
      <c r="K118" s="99">
        <f t="shared" si="8"/>
        <v>286</v>
      </c>
      <c r="L118" s="100">
        <f t="shared" si="9"/>
        <v>286</v>
      </c>
      <c r="M118" s="76"/>
      <c r="N118" s="76"/>
      <c r="O118" s="76"/>
      <c r="P118" s="76"/>
      <c r="Q118" s="76"/>
      <c r="R118" s="76"/>
      <c r="S118" s="76"/>
      <c r="T118" s="76"/>
    </row>
    <row r="119" spans="3:20" x14ac:dyDescent="0.25">
      <c r="C119" s="69">
        <v>115</v>
      </c>
      <c r="D119" s="86">
        <f>+Cálculos!G118</f>
        <v>11.205179118597259</v>
      </c>
      <c r="E119" s="65">
        <f>+Cálculos!H118</f>
        <v>12.105005522238848</v>
      </c>
      <c r="F119" s="65">
        <f>+Cálculos!I118</f>
        <v>321.32005063921105</v>
      </c>
      <c r="G119" s="67"/>
      <c r="H119" s="98">
        <f t="shared" si="5"/>
        <v>12.540079119029098</v>
      </c>
      <c r="I119" s="98">
        <f t="shared" si="6"/>
        <v>13.434070214998817</v>
      </c>
      <c r="J119" s="98">
        <f t="shared" si="7"/>
        <v>439.44138239685719</v>
      </c>
      <c r="K119" s="99">
        <f t="shared" si="8"/>
        <v>287</v>
      </c>
      <c r="L119" s="100">
        <f t="shared" si="9"/>
        <v>287</v>
      </c>
      <c r="M119" s="76"/>
      <c r="N119" s="76"/>
      <c r="O119" s="76"/>
      <c r="P119" s="76"/>
      <c r="Q119" s="76"/>
      <c r="R119" s="76"/>
      <c r="S119" s="76"/>
      <c r="T119" s="76"/>
    </row>
    <row r="120" spans="3:20" x14ac:dyDescent="0.25">
      <c r="C120" s="69">
        <v>116</v>
      </c>
      <c r="D120" s="86">
        <f>+Cálculos!G119</f>
        <v>11.184020437191304</v>
      </c>
      <c r="E120" s="65">
        <f>+Cálculos!H119</f>
        <v>12.085189259446922</v>
      </c>
      <c r="F120" s="65">
        <f>+Cálculos!I119</f>
        <v>319.17631559237805</v>
      </c>
      <c r="G120" s="67"/>
      <c r="H120" s="98">
        <f t="shared" si="5"/>
        <v>12.562941333390786</v>
      </c>
      <c r="I120" s="98">
        <f t="shared" si="6"/>
        <v>13.458228344482007</v>
      </c>
      <c r="J120" s="98">
        <f t="shared" si="7"/>
        <v>441.15987762462629</v>
      </c>
      <c r="K120" s="99">
        <f t="shared" si="8"/>
        <v>288</v>
      </c>
      <c r="L120" s="100">
        <f t="shared" si="9"/>
        <v>288</v>
      </c>
      <c r="M120" s="76"/>
      <c r="N120" s="76"/>
      <c r="O120" s="76"/>
      <c r="P120" s="76"/>
      <c r="Q120" s="76"/>
      <c r="R120" s="76"/>
      <c r="S120" s="76"/>
      <c r="T120" s="76"/>
    </row>
    <row r="121" spans="3:20" x14ac:dyDescent="0.25">
      <c r="C121" s="69">
        <v>117</v>
      </c>
      <c r="D121" s="86">
        <f>+Cálculos!G120</f>
        <v>11.163049400101439</v>
      </c>
      <c r="E121" s="65">
        <f>+Cálculos!H120</f>
        <v>12.065585057789429</v>
      </c>
      <c r="F121" s="65">
        <f>+Cálculos!I120</f>
        <v>317.05166010077915</v>
      </c>
      <c r="G121" s="67"/>
      <c r="H121" s="98">
        <f t="shared" si="5"/>
        <v>12.585686805268358</v>
      </c>
      <c r="I121" s="98">
        <f t="shared" si="6"/>
        <v>13.482310092158578</v>
      </c>
      <c r="J121" s="98">
        <f t="shared" si="7"/>
        <v>442.85319096403663</v>
      </c>
      <c r="K121" s="99">
        <f t="shared" si="8"/>
        <v>289</v>
      </c>
      <c r="L121" s="100">
        <f t="shared" si="9"/>
        <v>289</v>
      </c>
      <c r="M121" s="76"/>
      <c r="N121" s="76"/>
      <c r="O121" s="76"/>
      <c r="P121" s="76"/>
      <c r="Q121" s="76"/>
      <c r="R121" s="76"/>
      <c r="S121" s="76"/>
      <c r="T121" s="76"/>
    </row>
    <row r="122" spans="3:20" x14ac:dyDescent="0.25">
      <c r="C122" s="69">
        <v>118</v>
      </c>
      <c r="D122" s="86">
        <f>+Cálculos!G121</f>
        <v>11.142272725882556</v>
      </c>
      <c r="E122" s="65">
        <f>+Cálculos!H121</f>
        <v>12.046198077699669</v>
      </c>
      <c r="F122" s="65">
        <f>+Cálculos!I121</f>
        <v>314.94702101625109</v>
      </c>
      <c r="G122" s="67"/>
      <c r="H122" s="98">
        <f t="shared" si="5"/>
        <v>12.60830983556691</v>
      </c>
      <c r="I122" s="98">
        <f t="shared" si="6"/>
        <v>13.506308651294271</v>
      </c>
      <c r="J122" s="98">
        <f t="shared" si="7"/>
        <v>444.52105959010618</v>
      </c>
      <c r="K122" s="99">
        <f t="shared" si="8"/>
        <v>290</v>
      </c>
      <c r="L122" s="100">
        <f t="shared" si="9"/>
        <v>290</v>
      </c>
      <c r="M122" s="76"/>
      <c r="N122" s="76"/>
      <c r="O122" s="76"/>
      <c r="P122" s="76"/>
      <c r="Q122" s="76"/>
      <c r="R122" s="76"/>
      <c r="S122" s="76"/>
      <c r="T122" s="76"/>
    </row>
    <row r="123" spans="3:20" x14ac:dyDescent="0.25">
      <c r="C123" s="69">
        <v>119</v>
      </c>
      <c r="D123" s="86">
        <f>+Cálculos!G122</f>
        <v>11.121697216587526</v>
      </c>
      <c r="E123" s="65">
        <f>+Cálculos!H122</f>
        <v>12.02703352659805</v>
      </c>
      <c r="F123" s="65">
        <f>+Cálculos!I122</f>
        <v>312.86332530986033</v>
      </c>
      <c r="G123" s="67"/>
      <c r="H123" s="98">
        <f t="shared" si="5"/>
        <v>12.630804638668383</v>
      </c>
      <c r="I123" s="98">
        <f t="shared" si="6"/>
        <v>13.530217079071045</v>
      </c>
      <c r="J123" s="98">
        <f t="shared" si="7"/>
        <v>446.16324155800902</v>
      </c>
      <c r="K123" s="99">
        <f t="shared" si="8"/>
        <v>291</v>
      </c>
      <c r="L123" s="100">
        <f t="shared" si="9"/>
        <v>291</v>
      </c>
      <c r="M123" s="76"/>
      <c r="N123" s="76"/>
      <c r="O123" s="76"/>
      <c r="P123" s="76"/>
      <c r="Q123" s="76"/>
      <c r="R123" s="76"/>
      <c r="S123" s="76"/>
      <c r="T123" s="76"/>
    </row>
    <row r="124" spans="3:20" x14ac:dyDescent="0.25">
      <c r="C124" s="69">
        <v>120</v>
      </c>
      <c r="D124" s="86">
        <f>+Cálculos!G123</f>
        <v>11.101329755359346</v>
      </c>
      <c r="E124" s="65">
        <f>+Cálculos!H123</f>
        <v>12.008096657489906</v>
      </c>
      <c r="F124" s="65">
        <f>+Cálculos!I123</f>
        <v>310.80148945338794</v>
      </c>
      <c r="G124" s="67"/>
      <c r="H124" s="98">
        <f t="shared" si="5"/>
        <v>12.653165341101582</v>
      </c>
      <c r="I124" s="98">
        <f t="shared" si="6"/>
        <v>13.554028295238425</v>
      </c>
      <c r="J124" s="98">
        <f t="shared" si="7"/>
        <v>447.77951554900307</v>
      </c>
      <c r="K124" s="99">
        <f t="shared" si="8"/>
        <v>292</v>
      </c>
      <c r="L124" s="100">
        <f t="shared" si="9"/>
        <v>292</v>
      </c>
      <c r="M124" s="76"/>
      <c r="N124" s="76"/>
      <c r="O124" s="76"/>
      <c r="P124" s="76"/>
      <c r="Q124" s="76"/>
      <c r="R124" s="76"/>
      <c r="S124" s="76"/>
      <c r="T124" s="76"/>
    </row>
    <row r="125" spans="3:20" x14ac:dyDescent="0.25">
      <c r="C125" s="69">
        <v>121</v>
      </c>
      <c r="D125" s="86">
        <f>+Cálculos!G124</f>
        <v>11.081177303639812</v>
      </c>
      <c r="E125" s="65">
        <f>+Cálculos!H124</f>
        <v>11.989392767270168</v>
      </c>
      <c r="F125" s="65">
        <f>+Cálculos!I124</f>
        <v>308.76241882214106</v>
      </c>
      <c r="G125" s="67"/>
      <c r="H125" s="98">
        <f t="shared" si="5"/>
        <v>12.67538598048032</v>
      </c>
      <c r="I125" s="98">
        <f t="shared" si="6"/>
        <v>13.577735081082647</v>
      </c>
      <c r="J125" s="98">
        <f t="shared" si="7"/>
        <v>449.36968058576781</v>
      </c>
      <c r="K125" s="99">
        <f t="shared" si="8"/>
        <v>293</v>
      </c>
      <c r="L125" s="100">
        <f t="shared" si="9"/>
        <v>293</v>
      </c>
      <c r="M125" s="76"/>
      <c r="N125" s="76"/>
      <c r="O125" s="76"/>
      <c r="P125" s="76"/>
      <c r="Q125" s="76"/>
      <c r="R125" s="76"/>
      <c r="S125" s="76"/>
      <c r="T125" s="76"/>
    </row>
    <row r="126" spans="3:20" x14ac:dyDescent="0.25">
      <c r="C126" s="69">
        <v>122</v>
      </c>
      <c r="D126" s="86">
        <f>+Cálculos!G125</f>
        <v>11.06124689798815</v>
      </c>
      <c r="E126" s="65">
        <f>+Cálculos!H125</f>
        <v>11.970927194731573</v>
      </c>
      <c r="F126" s="65">
        <f>+Cálculos!I125</f>
        <v>306.74700711962902</v>
      </c>
      <c r="G126" s="67"/>
      <c r="H126" s="98">
        <f t="shared" si="5"/>
        <v>12.697460504721208</v>
      </c>
      <c r="I126" s="98">
        <f t="shared" si="6"/>
        <v>13.601330078730248</v>
      </c>
      <c r="J126" s="98">
        <f t="shared" si="7"/>
        <v>450.93355571791705</v>
      </c>
      <c r="K126" s="99">
        <f t="shared" si="8"/>
        <v>294</v>
      </c>
      <c r="L126" s="100">
        <f t="shared" si="9"/>
        <v>294</v>
      </c>
      <c r="M126" s="76"/>
      <c r="N126" s="76"/>
      <c r="O126" s="76"/>
      <c r="P126" s="76"/>
      <c r="Q126" s="76"/>
      <c r="R126" s="76"/>
      <c r="S126" s="76"/>
      <c r="T126" s="76"/>
    </row>
    <row r="127" spans="3:20" x14ac:dyDescent="0.25">
      <c r="C127" s="69">
        <v>123</v>
      </c>
      <c r="D127" s="86">
        <f>+Cálculos!G126</f>
        <v>11.041545646503804</v>
      </c>
      <c r="E127" s="65">
        <f>+Cálculos!H126</f>
        <v>11.952705318273869</v>
      </c>
      <c r="F127" s="65">
        <f>+Cálculos!I126</f>
        <v>304.75613582457441</v>
      </c>
      <c r="G127" s="67"/>
      <c r="H127" s="98">
        <f t="shared" si="5"/>
        <v>12.719382771552544</v>
      </c>
      <c r="I127" s="98">
        <f t="shared" si="6"/>
        <v>13.624805790802871</v>
      </c>
      <c r="J127" s="98">
        <f t="shared" si="7"/>
        <v>452.47097967851028</v>
      </c>
      <c r="K127" s="99">
        <f t="shared" si="8"/>
        <v>295</v>
      </c>
      <c r="L127" s="100">
        <f t="shared" si="9"/>
        <v>295</v>
      </c>
      <c r="M127" s="76"/>
      <c r="N127" s="76"/>
      <c r="O127" s="76"/>
      <c r="P127" s="76"/>
      <c r="Q127" s="76"/>
      <c r="R127" s="76"/>
      <c r="S127" s="76"/>
      <c r="T127" s="76"/>
    </row>
    <row r="128" spans="3:20" x14ac:dyDescent="0.25">
      <c r="C128" s="69">
        <v>124</v>
      </c>
      <c r="D128" s="86">
        <f>+Cálculos!G127</f>
        <v>11.022080724848719</v>
      </c>
      <c r="E128" s="65">
        <f>+Cálculos!H127</f>
        <v>11.934732553311941</v>
      </c>
      <c r="F128" s="65">
        <f>+Cálculos!I127</f>
        <v>302.79067366065993</v>
      </c>
      <c r="G128" s="67"/>
      <c r="H128" s="98">
        <f t="shared" si="5"/>
        <v>12.741146548325643</v>
      </c>
      <c r="I128" s="98">
        <f t="shared" si="6"/>
        <v>13.648154580439886</v>
      </c>
      <c r="J128" s="98">
        <f t="shared" si="7"/>
        <v>453.98181051244728</v>
      </c>
      <c r="K128" s="99">
        <f t="shared" si="8"/>
        <v>296</v>
      </c>
      <c r="L128" s="100">
        <f t="shared" si="9"/>
        <v>296</v>
      </c>
      <c r="M128" s="76"/>
      <c r="N128" s="76"/>
      <c r="O128" s="76"/>
      <c r="P128" s="76"/>
      <c r="Q128" s="76"/>
      <c r="R128" s="76"/>
      <c r="S128" s="76"/>
      <c r="T128" s="76"/>
    </row>
    <row r="129" spans="3:20" x14ac:dyDescent="0.25">
      <c r="C129" s="69">
        <v>125</v>
      </c>
      <c r="D129" s="86">
        <f>+Cálculos!G128</f>
        <v>11.002859371865286</v>
      </c>
      <c r="E129" s="65">
        <f>+Cálculos!H128</f>
        <v>11.917014349381878</v>
      </c>
      <c r="F129" s="65">
        <f>+Cálculos!I128</f>
        <v>300.85147608934119</v>
      </c>
      <c r="G129" s="67"/>
      <c r="H129" s="98">
        <f t="shared" si="5"/>
        <v>12.762745512139633</v>
      </c>
      <c r="I129" s="98">
        <f t="shared" si="6"/>
        <v>13.671368671705402</v>
      </c>
      <c r="J129" s="98">
        <f t="shared" si="7"/>
        <v>455.46592517769511</v>
      </c>
      <c r="K129" s="99">
        <f t="shared" si="8"/>
        <v>297</v>
      </c>
      <c r="L129" s="100">
        <f t="shared" si="9"/>
        <v>297</v>
      </c>
      <c r="M129" s="76"/>
      <c r="N129" s="76"/>
      <c r="O129" s="76"/>
      <c r="P129" s="76"/>
      <c r="Q129" s="76"/>
      <c r="R129" s="76"/>
      <c r="S129" s="76"/>
      <c r="T129" s="76"/>
    </row>
    <row r="130" spans="3:20" x14ac:dyDescent="0.25">
      <c r="C130" s="69">
        <v>126</v>
      </c>
      <c r="D130" s="86">
        <f>+Cálculos!G129</f>
        <v>10.983888884787531</v>
      </c>
      <c r="E130" s="65">
        <f>+Cálculos!H129</f>
        <v>11.899556186944492</v>
      </c>
      <c r="F130" s="65">
        <f>+Cálculos!I129</f>
        <v>298.93938482598423</v>
      </c>
      <c r="G130" s="67"/>
      <c r="H130" s="98">
        <f t="shared" si="5"/>
        <v>12.784173250290561</v>
      </c>
      <c r="I130" s="98">
        <f t="shared" si="6"/>
        <v>13.694440150395979</v>
      </c>
      <c r="J130" s="98">
        <f t="shared" si="7"/>
        <v>456.92321912034703</v>
      </c>
      <c r="K130" s="99">
        <f t="shared" si="8"/>
        <v>298</v>
      </c>
      <c r="L130" s="100">
        <f t="shared" si="9"/>
        <v>298</v>
      </c>
      <c r="M130" s="76"/>
      <c r="N130" s="76"/>
      <c r="O130" s="76"/>
      <c r="P130" s="76"/>
      <c r="Q130" s="76"/>
      <c r="R130" s="76"/>
      <c r="S130" s="76"/>
      <c r="T130" s="76"/>
    </row>
    <row r="131" spans="3:20" x14ac:dyDescent="0.25">
      <c r="C131" s="69">
        <v>127</v>
      </c>
      <c r="D131" s="86">
        <f>+Cálculos!G130</f>
        <v>10.965176614044109</v>
      </c>
      <c r="E131" s="65">
        <f>+Cálculos!H130</f>
        <v>11.882363573886936</v>
      </c>
      <c r="F131" s="65">
        <f>+Cálculos!I130</f>
        <v>297.05522737951935</v>
      </c>
      <c r="G131" s="67"/>
      <c r="H131" s="98">
        <f t="shared" si="5"/>
        <v>12.805423261055283</v>
      </c>
      <c r="I131" s="98">
        <f t="shared" si="6"/>
        <v>13.717360965265057</v>
      </c>
      <c r="J131" s="98">
        <f t="shared" si="7"/>
        <v>458.35360582456883</v>
      </c>
      <c r="K131" s="99">
        <f t="shared" si="8"/>
        <v>299</v>
      </c>
      <c r="L131" s="100">
        <f t="shared" si="9"/>
        <v>299</v>
      </c>
      <c r="M131" s="76"/>
      <c r="N131" s="76"/>
      <c r="O131" s="76"/>
      <c r="P131" s="76"/>
      <c r="Q131" s="76"/>
      <c r="R131" s="76"/>
      <c r="S131" s="76"/>
      <c r="T131" s="76"/>
    </row>
    <row r="132" spans="3:20" x14ac:dyDescent="0.25">
      <c r="C132" s="69">
        <v>128</v>
      </c>
      <c r="D132" s="86">
        <f>+Cálculos!G131</f>
        <v>10.946729957653092</v>
      </c>
      <c r="E132" s="65">
        <f>+Cálculos!H131</f>
        <v>11.865442041723828</v>
      </c>
      <c r="F132" s="65">
        <f>+Cálculos!I131</f>
        <v>295.19981661572928</v>
      </c>
      <c r="G132" s="67"/>
      <c r="H132" s="98">
        <f t="shared" si="5"/>
        <v>12.82648895482021</v>
      </c>
      <c r="I132" s="98">
        <f t="shared" si="6"/>
        <v>13.740122929679815</v>
      </c>
      <c r="J132" s="98">
        <f t="shared" si="7"/>
        <v>459.75701633854004</v>
      </c>
      <c r="K132" s="99">
        <f t="shared" si="8"/>
        <v>300</v>
      </c>
      <c r="L132" s="100">
        <f t="shared" si="9"/>
        <v>300</v>
      </c>
      <c r="M132" s="76"/>
      <c r="N132" s="76"/>
      <c r="O132" s="76"/>
      <c r="P132" s="76"/>
      <c r="Q132" s="76"/>
      <c r="R132" s="76"/>
      <c r="S132" s="76"/>
      <c r="T132" s="76"/>
    </row>
    <row r="133" spans="3:20" x14ac:dyDescent="0.25">
      <c r="C133" s="69">
        <v>129</v>
      </c>
      <c r="D133" s="86">
        <f>+Cálculos!G132</f>
        <v>10.928556355209924</v>
      </c>
      <c r="E133" s="65">
        <f>+Cálculos!H132</f>
        <v>11.848797141500297</v>
      </c>
      <c r="F133" s="65">
        <f>+Cálculos!I132</f>
        <v>293.37395034422406</v>
      </c>
      <c r="G133" s="67"/>
      <c r="H133" s="98">
        <f t="shared" si="5"/>
        <v>12.847363655564557</v>
      </c>
      <c r="I133" s="98">
        <f t="shared" si="6"/>
        <v>13.76271772372557</v>
      </c>
      <c r="J133" s="98">
        <f t="shared" si="7"/>
        <v>461.13339877753532</v>
      </c>
      <c r="K133" s="99">
        <f t="shared" si="8"/>
        <v>301</v>
      </c>
      <c r="L133" s="100">
        <f t="shared" si="9"/>
        <v>301</v>
      </c>
      <c r="M133" s="76"/>
      <c r="N133" s="76"/>
      <c r="O133" s="76"/>
      <c r="P133" s="76"/>
      <c r="Q133" s="76"/>
      <c r="R133" s="76"/>
      <c r="S133" s="76"/>
      <c r="T133" s="76"/>
    </row>
    <row r="134" spans="3:20" x14ac:dyDescent="0.25">
      <c r="C134" s="69">
        <v>130</v>
      </c>
      <c r="D134" s="86">
        <f>+Cálculos!G133</f>
        <v>10.910663281471338</v>
      </c>
      <c r="E134" s="65">
        <f>+Cálculos!H133</f>
        <v>11.832434439400524</v>
      </c>
      <c r="F134" s="65">
        <f>+Cálculos!I133</f>
        <v>291.57841092908342</v>
      </c>
      <c r="G134" s="67"/>
      <c r="H134" s="98">
        <f t="shared" ref="H134:H197" si="10">D305</f>
        <v>12.868040602707151</v>
      </c>
      <c r="I134" s="98">
        <f t="shared" ref="I134:I197" si="11">E305</f>
        <v>13.785136896772361</v>
      </c>
      <c r="J134" s="98">
        <f t="shared" ref="J134:J197" si="12">F305</f>
        <v>462.48271780534787</v>
      </c>
      <c r="K134" s="99">
        <f t="shared" ref="K134:K197" si="13">C305</f>
        <v>302</v>
      </c>
      <c r="L134" s="100">
        <f t="shared" ref="L134:L197" si="14">K134</f>
        <v>302</v>
      </c>
      <c r="M134" s="76"/>
      <c r="N134" s="76"/>
      <c r="O134" s="76"/>
      <c r="P134" s="76"/>
      <c r="Q134" s="76"/>
      <c r="R134" s="76"/>
      <c r="S134" s="76"/>
      <c r="T134" s="76"/>
    </row>
    <row r="135" spans="3:20" x14ac:dyDescent="0.25">
      <c r="C135" s="69">
        <v>131</v>
      </c>
      <c r="D135" s="86">
        <f>+Cálculos!G134</f>
        <v>10.893058239539613</v>
      </c>
      <c r="E135" s="65">
        <f>+Cálculos!H134</f>
        <v>11.816359512066104</v>
      </c>
      <c r="F135" s="65">
        <f>+Cálculos!I134</f>
        <v>289.81396492308119</v>
      </c>
      <c r="G135" s="67"/>
      <c r="H135" s="98">
        <f t="shared" si="10"/>
        <v>12.888512953325266</v>
      </c>
      <c r="I135" s="98">
        <f t="shared" si="11"/>
        <v>13.807371870517656</v>
      </c>
      <c r="J135" s="98">
        <f t="shared" si="12"/>
        <v>463.8049540952797</v>
      </c>
      <c r="K135" s="99">
        <f t="shared" si="13"/>
        <v>303</v>
      </c>
      <c r="L135" s="100">
        <f t="shared" si="14"/>
        <v>303</v>
      </c>
      <c r="M135" s="76"/>
      <c r="N135" s="76"/>
      <c r="O135" s="76"/>
      <c r="P135" s="76"/>
      <c r="Q135" s="76"/>
      <c r="R135" s="76"/>
      <c r="S135" s="76"/>
      <c r="T135" s="76"/>
    </row>
    <row r="136" spans="3:20" x14ac:dyDescent="0.25">
      <c r="C136" s="69">
        <v>132</v>
      </c>
      <c r="D136" s="86">
        <f>+Cálculos!G135</f>
        <v>10.875748753653086</v>
      </c>
      <c r="E136" s="65">
        <f>+Cálculos!H135</f>
        <v>11.800577941630014</v>
      </c>
      <c r="F136" s="65">
        <f>+Cálculos!I135</f>
        <v>288.08136272534171</v>
      </c>
      <c r="G136" s="67"/>
      <c r="H136" s="98">
        <f t="shared" si="10"/>
        <v>12.908773784753363</v>
      </c>
      <c r="I136" s="98">
        <f t="shared" si="11"/>
        <v>13.829413942518244</v>
      </c>
      <c r="J136" s="98">
        <f t="shared" si="12"/>
        <v>465.10010377197398</v>
      </c>
      <c r="K136" s="99">
        <f t="shared" si="13"/>
        <v>304</v>
      </c>
      <c r="L136" s="100">
        <f t="shared" si="14"/>
        <v>304</v>
      </c>
      <c r="M136" s="76"/>
      <c r="N136" s="76"/>
      <c r="O136" s="76"/>
      <c r="P136" s="76"/>
      <c r="Q136" s="76"/>
      <c r="R136" s="76"/>
      <c r="S136" s="76"/>
      <c r="T136" s="76"/>
    </row>
    <row r="137" spans="3:20" x14ac:dyDescent="0.25">
      <c r="C137" s="69">
        <v>133</v>
      </c>
      <c r="D137" s="86">
        <f>+Cálculos!G136</f>
        <v>10.858742361590611</v>
      </c>
      <c r="E137" s="65">
        <f>+Cálculos!H136</f>
        <v>11.785095310472906</v>
      </c>
      <c r="F137" s="65">
        <f>+Cálculos!I136</f>
        <v>286.38133826220496</v>
      </c>
      <c r="G137" s="67"/>
      <c r="H137" s="98">
        <f t="shared" si="10"/>
        <v>12.928816097568644</v>
      </c>
      <c r="I137" s="98">
        <f t="shared" si="11"/>
        <v>13.851254290223601</v>
      </c>
      <c r="J137" s="98">
        <f t="shared" si="12"/>
        <v>466.3681778353839</v>
      </c>
      <c r="K137" s="99">
        <f t="shared" si="13"/>
        <v>305</v>
      </c>
      <c r="L137" s="100">
        <f t="shared" si="14"/>
        <v>305</v>
      </c>
      <c r="M137" s="76"/>
      <c r="N137" s="76"/>
      <c r="O137" s="76"/>
      <c r="P137" s="76"/>
      <c r="Q137" s="76"/>
      <c r="R137" s="76"/>
      <c r="S137" s="76"/>
      <c r="T137" s="76"/>
    </row>
    <row r="138" spans="3:20" x14ac:dyDescent="0.25">
      <c r="C138" s="69">
        <v>134</v>
      </c>
      <c r="D138" s="86">
        <f>+Cálculos!G137</f>
        <v>10.842046606699267</v>
      </c>
      <c r="E138" s="65">
        <f>+Cálculos!H137</f>
        <v>11.769917195709596</v>
      </c>
      <c r="F138" s="65">
        <f>+Cálculos!I137</f>
        <v>284.71460869102816</v>
      </c>
      <c r="G138" s="67"/>
      <c r="H138" s="98">
        <f t="shared" si="10"/>
        <v>12.948632818969683</v>
      </c>
      <c r="I138" s="98">
        <f t="shared" si="11"/>
        <v>13.872883975521834</v>
      </c>
      <c r="J138" s="98">
        <f t="shared" si="12"/>
        <v>467.60920156820788</v>
      </c>
      <c r="K138" s="99">
        <f t="shared" si="13"/>
        <v>306</v>
      </c>
      <c r="L138" s="100">
        <f t="shared" si="14"/>
        <v>306</v>
      </c>
      <c r="M138" s="76"/>
      <c r="N138" s="76"/>
      <c r="O138" s="76"/>
      <c r="P138" s="76"/>
      <c r="Q138" s="76"/>
      <c r="R138" s="76"/>
      <c r="S138" s="76"/>
      <c r="T138" s="76"/>
    </row>
    <row r="139" spans="3:20" x14ac:dyDescent="0.25">
      <c r="C139" s="69">
        <v>135</v>
      </c>
      <c r="D139" s="86">
        <f>+Cálculos!G138</f>
        <v>10.825669029556508</v>
      </c>
      <c r="E139" s="65">
        <f>+Cálculos!H138</f>
        <v>11.755049163414961</v>
      </c>
      <c r="F139" s="65">
        <f>+Cálculos!I138</f>
        <v>283.08187412657151</v>
      </c>
      <c r="G139" s="67"/>
      <c r="H139" s="98">
        <f t="shared" si="10"/>
        <v>12.96821680655338</v>
      </c>
      <c r="I139" s="98">
        <f t="shared" si="11"/>
        <v>13.894293949808288</v>
      </c>
      <c r="J139" s="98">
        <f t="shared" si="12"/>
        <v>468.82321392814123</v>
      </c>
      <c r="K139" s="99">
        <f t="shared" si="13"/>
        <v>307</v>
      </c>
      <c r="L139" s="100">
        <f t="shared" si="14"/>
        <v>307</v>
      </c>
      <c r="M139" s="76"/>
      <c r="N139" s="76"/>
      <c r="O139" s="76"/>
      <c r="P139" s="76"/>
      <c r="Q139" s="76"/>
      <c r="R139" s="76"/>
      <c r="S139" s="76"/>
      <c r="T139" s="76"/>
    </row>
    <row r="140" spans="3:20" x14ac:dyDescent="0.25">
      <c r="C140" s="69">
        <v>136</v>
      </c>
      <c r="D140" s="86">
        <f>+Cálculos!G139</f>
        <v>10.809617159279657</v>
      </c>
      <c r="E140" s="65">
        <f>+Cálculos!H139</f>
        <v>11.740496762599578</v>
      </c>
      <c r="F140" s="65">
        <f>+Cálculos!I139</f>
        <v>281.48381738957181</v>
      </c>
      <c r="G140" s="67"/>
      <c r="H140" s="98">
        <f t="shared" si="10"/>
        <v>12.987560852494436</v>
      </c>
      <c r="I140" s="98">
        <f t="shared" si="11"/>
        <v>13.915475059585507</v>
      </c>
      <c r="J140" s="98">
        <f t="shared" si="12"/>
        <v>470.0102669263124</v>
      </c>
      <c r="K140" s="99">
        <f t="shared" si="13"/>
        <v>308</v>
      </c>
      <c r="L140" s="100">
        <f t="shared" si="14"/>
        <v>308</v>
      </c>
      <c r="M140" s="76"/>
      <c r="N140" s="76"/>
      <c r="O140" s="76"/>
      <c r="P140" s="76"/>
      <c r="Q140" s="76"/>
      <c r="R140" s="76"/>
      <c r="S140" s="76"/>
      <c r="T140" s="76"/>
    </row>
    <row r="141" spans="3:20" x14ac:dyDescent="0.25">
      <c r="C141" s="69">
        <v>137</v>
      </c>
      <c r="D141" s="86">
        <f>+Cálculos!G140</f>
        <v>10.793898504497616</v>
      </c>
      <c r="E141" s="65">
        <f>+Cálculos!H140</f>
        <v>11.726265518946676</v>
      </c>
      <c r="F141" s="65">
        <f>+Cálculos!I140</f>
        <v>279.92110377703955</v>
      </c>
      <c r="G141" s="67"/>
      <c r="H141" s="98">
        <f t="shared" si="10"/>
        <v>13.006657688130538</v>
      </c>
      <c r="I141" s="98">
        <f t="shared" si="11"/>
        <v>13.936418052601885</v>
      </c>
      <c r="J141" s="98">
        <f t="shared" si="12"/>
        <v>471.17042499329182</v>
      </c>
      <c r="K141" s="99">
        <f t="shared" si="13"/>
        <v>309</v>
      </c>
      <c r="L141" s="100">
        <f t="shared" si="14"/>
        <v>309</v>
      </c>
      <c r="M141" s="76"/>
      <c r="N141" s="76"/>
      <c r="O141" s="76"/>
      <c r="P141" s="76"/>
      <c r="Q141" s="76"/>
      <c r="R141" s="76"/>
      <c r="S141" s="76"/>
      <c r="T141" s="76"/>
    </row>
    <row r="142" spans="3:20" x14ac:dyDescent="0.25">
      <c r="C142" s="69">
        <v>138</v>
      </c>
      <c r="D142" s="86">
        <f>+Cálculos!G141</f>
        <v>10.778520544001445</v>
      </c>
      <c r="E142" s="65">
        <f>+Cálculos!H141</f>
        <v>11.712360928323248</v>
      </c>
      <c r="F142" s="65">
        <f>+Cálculos!I141</f>
        <v>278.39438085376298</v>
      </c>
      <c r="G142" s="67"/>
      <c r="H142" s="98">
        <f t="shared" si="10"/>
        <v>13.025499988955197</v>
      </c>
      <c r="I142" s="98">
        <f t="shared" si="11"/>
        <v>13.95711358453479</v>
      </c>
      <c r="J142" s="98">
        <f t="shared" si="12"/>
        <v>472.30376433406701</v>
      </c>
      <c r="K142" s="99">
        <f t="shared" si="13"/>
        <v>310</v>
      </c>
      <c r="L142" s="100">
        <f t="shared" si="14"/>
        <v>310</v>
      </c>
      <c r="M142" s="76"/>
      <c r="N142" s="76"/>
      <c r="O142" s="76"/>
      <c r="P142" s="76"/>
      <c r="Q142" s="76"/>
      <c r="R142" s="76"/>
      <c r="S142" s="76"/>
      <c r="T142" s="76"/>
    </row>
    <row r="143" spans="3:20" x14ac:dyDescent="0.25">
      <c r="C143" s="69">
        <v>139</v>
      </c>
      <c r="D143" s="86">
        <f>+Cálculos!G142</f>
        <v>10.763490717092377</v>
      </c>
      <c r="E143" s="65">
        <f>+Cálculos!H142</f>
        <v>11.698788450079407</v>
      </c>
      <c r="F143" s="65">
        <f>+Cálculos!I142</f>
        <v>276.90427826445142</v>
      </c>
      <c r="G143" s="67"/>
      <c r="H143" s="98">
        <f t="shared" si="10"/>
        <v>13.044080380018919</v>
      </c>
      <c r="I143" s="98">
        <f t="shared" si="11"/>
        <v>13.977552226222256</v>
      </c>
      <c r="J143" s="98">
        <f t="shared" si="12"/>
        <v>473.41037227338876</v>
      </c>
      <c r="K143" s="99">
        <f t="shared" si="13"/>
        <v>311</v>
      </c>
      <c r="L143" s="100">
        <f t="shared" si="14"/>
        <v>311</v>
      </c>
      <c r="M143" s="76"/>
      <c r="N143" s="76"/>
      <c r="O143" s="76"/>
      <c r="P143" s="76"/>
      <c r="Q143" s="76"/>
      <c r="R143" s="76"/>
      <c r="S143" s="76"/>
      <c r="T143" s="76"/>
    </row>
    <row r="144" spans="3:20" x14ac:dyDescent="0.25">
      <c r="C144" s="69">
        <v>140</v>
      </c>
      <c r="D144" s="86">
        <f>+Cálculos!G143</f>
        <v>10.748816413647791</v>
      </c>
      <c r="E144" s="65">
        <f>+Cálculos!H143</f>
        <v>11.685553500151284</v>
      </c>
      <c r="F144" s="65">
        <f>+Cálculos!I143</f>
        <v>275.45140756589484</v>
      </c>
      <c r="G144" s="67"/>
      <c r="H144" s="98">
        <f t="shared" si="10"/>
        <v>13.062391441738109</v>
      </c>
      <c r="I144" s="98">
        <f t="shared" si="11"/>
        <v>13.997724471445554</v>
      </c>
      <c r="J144" s="98">
        <f t="shared" si="12"/>
        <v>474.49034659289629</v>
      </c>
      <c r="K144" s="99">
        <f t="shared" si="13"/>
        <v>312</v>
      </c>
      <c r="L144" s="100">
        <f t="shared" si="14"/>
        <v>312</v>
      </c>
      <c r="M144" s="76"/>
      <c r="N144" s="76"/>
      <c r="O144" s="76"/>
      <c r="P144" s="76"/>
      <c r="Q144" s="76"/>
      <c r="R144" s="76"/>
      <c r="S144" s="76"/>
      <c r="T144" s="76"/>
    </row>
    <row r="145" spans="3:20" x14ac:dyDescent="0.25">
      <c r="C145" s="69">
        <v>141</v>
      </c>
      <c r="D145" s="86">
        <f>+Cálculos!G144</f>
        <v>10.734504963927424</v>
      </c>
      <c r="E145" s="65">
        <f>+Cálculos!H144</f>
        <v>11.672661443984016</v>
      </c>
      <c r="F145" s="65">
        <f>+Cálculos!I144</f>
        <v>274.03636207847427</v>
      </c>
      <c r="G145" s="67"/>
      <c r="H145" s="98">
        <f t="shared" si="10"/>
        <v>13.080425716109566</v>
      </c>
      <c r="I145" s="98">
        <f t="shared" si="11"/>
        <v>14.017620745262963</v>
      </c>
      <c r="J145" s="98">
        <f t="shared" si="12"/>
        <v>475.54379486142432</v>
      </c>
      <c r="K145" s="99">
        <f t="shared" si="13"/>
        <v>313</v>
      </c>
      <c r="L145" s="100">
        <f t="shared" si="14"/>
        <v>313</v>
      </c>
      <c r="M145" s="76"/>
      <c r="N145" s="76"/>
      <c r="O145" s="76"/>
      <c r="P145" s="76"/>
      <c r="Q145" s="76"/>
      <c r="R145" s="76"/>
      <c r="S145" s="76"/>
      <c r="T145" s="76"/>
    </row>
    <row r="146" spans="3:20" x14ac:dyDescent="0.25">
      <c r="C146" s="69">
        <v>142</v>
      </c>
      <c r="D146" s="86">
        <f>+Cálculos!G145</f>
        <v>10.720563628144074</v>
      </c>
      <c r="E146" s="65">
        <f>+Cálculos!H145</f>
        <v>11.660117589292556</v>
      </c>
      <c r="F146" s="65">
        <f>+Cálculos!I145</f>
        <v>272.65971675630902</v>
      </c>
      <c r="G146" s="67"/>
      <c r="H146" s="98">
        <f t="shared" si="10"/>
        <v>13.098175713327047</v>
      </c>
      <c r="I146" s="98">
        <f t="shared" si="11"/>
        <v>14.037231412893098</v>
      </c>
      <c r="J146" s="98">
        <f t="shared" si="12"/>
        <v>476.57083375989674</v>
      </c>
      <c r="K146" s="99">
        <f t="shared" si="13"/>
        <v>314</v>
      </c>
      <c r="L146" s="100">
        <f t="shared" si="14"/>
        <v>314</v>
      </c>
      <c r="M146" s="76"/>
      <c r="N146" s="76"/>
      <c r="O146" s="76"/>
      <c r="P146" s="76"/>
      <c r="Q146" s="76"/>
      <c r="R146" s="76"/>
      <c r="S146" s="76"/>
      <c r="T146" s="76"/>
    </row>
    <row r="147" spans="3:20" x14ac:dyDescent="0.25">
      <c r="C147" s="69">
        <v>143</v>
      </c>
      <c r="D147" s="86">
        <f>+Cálculos!G146</f>
        <v>10.706999585824757</v>
      </c>
      <c r="E147" s="65">
        <f>+Cálculos!H146</f>
        <v>11.647927178679179</v>
      </c>
      <c r="F147" s="65">
        <f>+Cálculos!I146</f>
        <v>271.32202807528978</v>
      </c>
      <c r="G147" s="67"/>
      <c r="H147" s="98">
        <f t="shared" si="10"/>
        <v>13.115633918794734</v>
      </c>
      <c r="I147" s="98">
        <f t="shared" si="11"/>
        <v>14.0565467891439</v>
      </c>
      <c r="J147" s="98">
        <f t="shared" si="12"/>
        <v>477.5715884021987</v>
      </c>
      <c r="K147" s="99">
        <f t="shared" si="13"/>
        <v>315</v>
      </c>
      <c r="L147" s="100">
        <f t="shared" si="14"/>
        <v>315</v>
      </c>
      <c r="M147" s="76"/>
      <c r="N147" s="76"/>
      <c r="O147" s="76"/>
      <c r="P147" s="76"/>
      <c r="Q147" s="76"/>
      <c r="R147" s="76"/>
      <c r="S147" s="76"/>
      <c r="T147" s="76"/>
    </row>
    <row r="148" spans="3:20" x14ac:dyDescent="0.25">
      <c r="C148" s="69">
        <v>144</v>
      </c>
      <c r="D148" s="86">
        <f>+Cálculos!G147</f>
        <v>10.693819924990127</v>
      </c>
      <c r="E148" s="65">
        <f>+Cálculos!H147</f>
        <v>11.63609538212774</v>
      </c>
      <c r="F148" s="65">
        <f>+Cálculos!I147</f>
        <v>270.02383393820332</v>
      </c>
      <c r="G148" s="67"/>
      <c r="H148" s="98">
        <f t="shared" si="10"/>
        <v>13.132792800530799</v>
      </c>
      <c r="I148" s="98">
        <f t="shared" si="11"/>
        <v>14.075557148381094</v>
      </c>
      <c r="J148" s="98">
        <f t="shared" si="12"/>
        <v>478.54619165340449</v>
      </c>
      <c r="K148" s="99">
        <f t="shared" si="13"/>
        <v>316</v>
      </c>
      <c r="L148" s="100">
        <f t="shared" si="14"/>
        <v>316</v>
      </c>
      <c r="M148" s="76"/>
      <c r="N148" s="76"/>
      <c r="O148" s="76"/>
      <c r="P148" s="76"/>
      <c r="Q148" s="76"/>
      <c r="R148" s="76"/>
      <c r="S148" s="76"/>
      <c r="T148" s="76"/>
    </row>
    <row r="149" spans="3:20" x14ac:dyDescent="0.25">
      <c r="C149" s="69">
        <v>145</v>
      </c>
      <c r="D149" s="86">
        <f>+Cálculos!G148</f>
        <v>10.681031631181602</v>
      </c>
      <c r="E149" s="65">
        <f>+Cálculos!H148</f>
        <v>11.624627289395738</v>
      </c>
      <c r="F149" s="65">
        <f>+Cálculos!I148</f>
        <v>268.76565359612374</v>
      </c>
      <c r="G149" s="67"/>
      <c r="H149" s="98">
        <f t="shared" si="10"/>
        <v>13.149644816952613</v>
      </c>
      <c r="I149" s="98">
        <f t="shared" si="11"/>
        <v>14.094252735027617</v>
      </c>
      <c r="J149" s="98">
        <f t="shared" si="12"/>
        <v>479.49478344673315</v>
      </c>
      <c r="K149" s="99">
        <f t="shared" si="13"/>
        <v>317</v>
      </c>
      <c r="L149" s="100">
        <f t="shared" si="14"/>
        <v>317</v>
      </c>
      <c r="M149" s="76"/>
      <c r="N149" s="76"/>
      <c r="O149" s="76"/>
      <c r="P149" s="76"/>
      <c r="Q149" s="76"/>
      <c r="R149" s="76"/>
      <c r="S149" s="76"/>
      <c r="T149" s="76"/>
    </row>
    <row r="150" spans="3:20" x14ac:dyDescent="0.25">
      <c r="C150" s="69">
        <v>146</v>
      </c>
      <c r="D150" s="86">
        <f>+Cálculos!G149</f>
        <v>10.668641576367262</v>
      </c>
      <c r="E150" s="65">
        <f>+Cálculos!H149</f>
        <v>11.613527902326311</v>
      </c>
      <c r="F150" s="65">
        <f>+Cálculos!I149</f>
        <v>267.54798758521542</v>
      </c>
      <c r="G150" s="67"/>
      <c r="H150" s="98">
        <f t="shared" si="10"/>
        <v>13.166182425033304</v>
      </c>
      <c r="I150" s="98">
        <f t="shared" si="11"/>
        <v>14.112623774582836</v>
      </c>
      <c r="J150" s="98">
        <f t="shared" si="12"/>
        <v>480.41751010056959</v>
      </c>
      <c r="K150" s="99">
        <f t="shared" si="13"/>
        <v>318</v>
      </c>
      <c r="L150" s="100">
        <f t="shared" si="14"/>
        <v>318</v>
      </c>
      <c r="M150" s="76"/>
      <c r="N150" s="76"/>
      <c r="O150" s="76"/>
      <c r="P150" s="76"/>
      <c r="Q150" s="76"/>
      <c r="R150" s="76"/>
      <c r="S150" s="76"/>
      <c r="T150" s="76"/>
    </row>
    <row r="151" spans="3:20" x14ac:dyDescent="0.25">
      <c r="C151" s="69">
        <v>147</v>
      </c>
      <c r="D151" s="86">
        <f>+Cálculos!G150</f>
        <v>10.656656507759152</v>
      </c>
      <c r="E151" s="65">
        <f>+Cálculos!H150</f>
        <v>11.602802127103196</v>
      </c>
      <c r="F151" s="65">
        <f>+Cálculos!I150</f>
        <v>266.37131767806255</v>
      </c>
      <c r="G151" s="67"/>
      <c r="H151" s="98">
        <f t="shared" si="10"/>
        <v>13.182398088817699</v>
      </c>
      <c r="I151" s="98">
        <f t="shared" si="11"/>
        <v>14.130660485148029</v>
      </c>
      <c r="J151" s="98">
        <f t="shared" si="12"/>
        <v>481.31452363687958</v>
      </c>
      <c r="K151" s="99">
        <f t="shared" si="13"/>
        <v>319</v>
      </c>
      <c r="L151" s="100">
        <f t="shared" si="14"/>
        <v>319</v>
      </c>
      <c r="M151" s="76"/>
      <c r="N151" s="76"/>
      <c r="O151" s="76"/>
      <c r="P151" s="76"/>
      <c r="Q151" s="76"/>
      <c r="R151" s="76"/>
      <c r="S151" s="76"/>
      <c r="T151" s="76"/>
    </row>
    <row r="152" spans="3:20" x14ac:dyDescent="0.25">
      <c r="C152" s="69">
        <v>148</v>
      </c>
      <c r="D152" s="86">
        <f>+Cálculos!G151</f>
        <v>10.64508303657591</v>
      </c>
      <c r="E152" s="65">
        <f>+Cálculos!H151</f>
        <v>11.59245476647253</v>
      </c>
      <c r="F152" s="65">
        <f>+Cálculos!I151</f>
        <v>265.23610684861791</v>
      </c>
      <c r="G152" s="67"/>
      <c r="H152" s="98">
        <f t="shared" si="10"/>
        <v>13.198284288283661</v>
      </c>
      <c r="I152" s="98">
        <f t="shared" si="11"/>
        <v>14.148353089441695</v>
      </c>
      <c r="J152" s="98">
        <f t="shared" si="12"/>
        <v>482.18598110231505</v>
      </c>
      <c r="K152" s="99">
        <f t="shared" si="13"/>
        <v>320</v>
      </c>
      <c r="L152" s="100">
        <f t="shared" si="14"/>
        <v>320</v>
      </c>
      <c r="M152" s="76"/>
      <c r="N152" s="76"/>
      <c r="O152" s="76"/>
      <c r="P152" s="76"/>
      <c r="Q152" s="76"/>
      <c r="R152" s="76"/>
      <c r="S152" s="76"/>
      <c r="T152" s="76"/>
    </row>
    <row r="153" spans="3:20" x14ac:dyDescent="0.25">
      <c r="C153" s="69">
        <v>149</v>
      </c>
      <c r="D153" s="86">
        <f>+Cálculos!G152</f>
        <v>10.633927626786049</v>
      </c>
      <c r="E153" s="65">
        <f>+Cálculos!H152</f>
        <v>11.582490511956216</v>
      </c>
      <c r="F153" s="65">
        <f>+Cálculos!I152</f>
        <v>264.14279924984845</v>
      </c>
      <c r="G153" s="67"/>
      <c r="H153" s="98">
        <f t="shared" si="10"/>
        <v>13.213833528533161</v>
      </c>
      <c r="I153" s="98">
        <f t="shared" si="11"/>
        <v>14.165691827285702</v>
      </c>
      <c r="J153" s="98">
        <f t="shared" si="12"/>
        <v>483.0320438932772</v>
      </c>
      <c r="K153" s="99">
        <f t="shared" si="13"/>
        <v>321</v>
      </c>
      <c r="L153" s="100">
        <f t="shared" si="14"/>
        <v>321</v>
      </c>
      <c r="M153" s="76"/>
      <c r="N153" s="76"/>
      <c r="O153" s="76"/>
      <c r="P153" s="76"/>
      <c r="Q153" s="76"/>
      <c r="R153" s="76"/>
      <c r="S153" s="76"/>
      <c r="T153" s="76"/>
    </row>
    <row r="154" spans="3:20" x14ac:dyDescent="0.25">
      <c r="C154" s="69">
        <v>150</v>
      </c>
      <c r="D154" s="86">
        <f>+Cálculos!G153</f>
        <v>10.623196583868253</v>
      </c>
      <c r="E154" s="65">
        <f>+Cálculos!H153</f>
        <v>11.572913936082159</v>
      </c>
      <c r="F154" s="65">
        <f>+Cálculos!I153</f>
        <v>263.09182020313324</v>
      </c>
      <c r="G154" s="67"/>
      <c r="H154" s="98">
        <f t="shared" si="10"/>
        <v>13.229038349295431</v>
      </c>
      <c r="I154" s="98">
        <f t="shared" si="11"/>
        <v>14.182666968540394</v>
      </c>
      <c r="J154" s="98">
        <f t="shared" si="12"/>
        <v>483.85287708617579</v>
      </c>
      <c r="K154" s="99">
        <f t="shared" si="13"/>
        <v>322</v>
      </c>
      <c r="L154" s="100">
        <f t="shared" si="14"/>
        <v>322</v>
      </c>
      <c r="M154" s="76"/>
      <c r="N154" s="76"/>
      <c r="O154" s="76"/>
      <c r="P154" s="76"/>
      <c r="Q154" s="76"/>
      <c r="R154" s="76"/>
      <c r="S154" s="76"/>
      <c r="T154" s="76"/>
    </row>
    <row r="155" spans="3:20" x14ac:dyDescent="0.25">
      <c r="C155" s="69">
        <v>151</v>
      </c>
      <c r="D155" s="86">
        <f>+Cálculos!G154</f>
        <v>10.612896043626085</v>
      </c>
      <c r="E155" s="65">
        <f>+Cálculos!H154</f>
        <v>11.563729484657319</v>
      </c>
      <c r="F155" s="65">
        <f>+Cálculos!I154</f>
        <v>262.08357619846606</v>
      </c>
      <c r="G155" s="67"/>
      <c r="H155" s="98">
        <f t="shared" si="10"/>
        <v>13.24389133472263</v>
      </c>
      <c r="I155" s="98">
        <f t="shared" si="11"/>
        <v>14.199268826464074</v>
      </c>
      <c r="J155" s="98">
        <f t="shared" si="12"/>
        <v>484.64864877409059</v>
      </c>
      <c r="K155" s="99">
        <f t="shared" si="13"/>
        <v>323</v>
      </c>
      <c r="L155" s="100">
        <f t="shared" si="14"/>
        <v>323</v>
      </c>
      <c r="M155" s="76"/>
      <c r="N155" s="76"/>
      <c r="O155" s="76"/>
      <c r="P155" s="76"/>
      <c r="Q155" s="76"/>
      <c r="R155" s="76"/>
      <c r="S155" s="76"/>
      <c r="T155" s="76"/>
    </row>
    <row r="156" spans="3:20" x14ac:dyDescent="0.25">
      <c r="C156" s="69">
        <v>152</v>
      </c>
      <c r="D156" s="86">
        <f>+Cálculos!G155</f>
        <v>10.603031961095285</v>
      </c>
      <c r="E156" s="65">
        <f>+Cálculos!H155</f>
        <v>11.554941469109927</v>
      </c>
      <c r="F156" s="65">
        <f>+Cálculos!I155</f>
        <v>261.11845490450418</v>
      </c>
      <c r="G156" s="67"/>
      <c r="H156" s="98">
        <f t="shared" si="10"/>
        <v>13.258385123456661</v>
      </c>
      <c r="I156" s="98">
        <f t="shared" si="11"/>
        <v>14.215487771469295</v>
      </c>
      <c r="J156" s="98">
        <f t="shared" si="12"/>
        <v>485.4195294109976</v>
      </c>
      <c r="K156" s="99">
        <f t="shared" si="13"/>
        <v>324</v>
      </c>
      <c r="L156" s="100">
        <f t="shared" si="14"/>
        <v>324</v>
      </c>
      <c r="M156" s="76"/>
      <c r="N156" s="76"/>
      <c r="O156" s="76"/>
      <c r="P156" s="76"/>
      <c r="Q156" s="76"/>
      <c r="R156" s="76"/>
      <c r="S156" s="76"/>
      <c r="T156" s="76"/>
    </row>
    <row r="157" spans="3:20" x14ac:dyDescent="0.25">
      <c r="C157" s="69">
        <v>153</v>
      </c>
      <c r="D157" s="86">
        <f>+Cálculos!G156</f>
        <v>10.593610099582467</v>
      </c>
      <c r="E157" s="65">
        <f>+Cálculos!H156</f>
        <v>11.546554058927621</v>
      </c>
      <c r="F157" s="65">
        <f>+Cálculos!I156</f>
        <v>260.1968251875025</v>
      </c>
      <c r="G157" s="67"/>
      <c r="H157" s="98">
        <f t="shared" si="10"/>
        <v>13.272512418943878</v>
      </c>
      <c r="I157" s="98">
        <f t="shared" si="11"/>
        <v>14.231314245245724</v>
      </c>
      <c r="J157" s="98">
        <f t="shared" si="12"/>
        <v>486.16569116469623</v>
      </c>
      <c r="K157" s="99">
        <f t="shared" si="13"/>
        <v>325</v>
      </c>
      <c r="L157" s="100">
        <f t="shared" si="14"/>
        <v>325</v>
      </c>
      <c r="M157" s="76"/>
      <c r="N157" s="76"/>
      <c r="O157" s="76"/>
      <c r="P157" s="76"/>
      <c r="Q157" s="76"/>
      <c r="R157" s="76"/>
      <c r="S157" s="76"/>
      <c r="T157" s="76"/>
    </row>
    <row r="158" spans="3:20" x14ac:dyDescent="0.25">
      <c r="C158" s="69">
        <v>154</v>
      </c>
      <c r="D158" s="86">
        <f>+Cálculos!G157</f>
        <v>10.584636019874525</v>
      </c>
      <c r="E158" s="65">
        <f>+Cálculos!H157</f>
        <v>11.538571274218372</v>
      </c>
      <c r="F158" s="65">
        <f>+Cálculos!I157</f>
        <v>259.31903713817746</v>
      </c>
      <c r="G158" s="67"/>
      <c r="H158" s="98">
        <f t="shared" si="10"/>
        <v>13.28626599997248</v>
      </c>
      <c r="I158" s="98">
        <f t="shared" si="11"/>
        <v>14.246738775216443</v>
      </c>
      <c r="J158" s="98">
        <f t="shared" si="12"/>
        <v>486.88730727952066</v>
      </c>
      <c r="K158" s="99">
        <f t="shared" si="13"/>
        <v>326</v>
      </c>
      <c r="L158" s="100">
        <f t="shared" si="14"/>
        <v>326</v>
      </c>
      <c r="M158" s="76"/>
      <c r="N158" s="76"/>
      <c r="O158" s="76"/>
      <c r="P158" s="76"/>
      <c r="Q158" s="76"/>
      <c r="R158" s="76"/>
      <c r="S158" s="76"/>
      <c r="T158" s="76"/>
    </row>
    <row r="159" spans="3:20" x14ac:dyDescent="0.25">
      <c r="C159" s="69">
        <v>155</v>
      </c>
      <c r="D159" s="86">
        <f>+Cálculos!G158</f>
        <v>10.576115069658162</v>
      </c>
      <c r="E159" s="65">
        <f>+Cálculos!H158</f>
        <v>11.530996978421243</v>
      </c>
      <c r="F159" s="65">
        <f>+Cálculos!I158</f>
        <v>258.48542210555007</v>
      </c>
      <c r="G159" s="67"/>
      <c r="H159" s="98">
        <f t="shared" si="10"/>
        <v>13.299638731405834</v>
      </c>
      <c r="I159" s="98">
        <f t="shared" si="11"/>
        <v>14.261751989291813</v>
      </c>
      <c r="J159" s="98">
        <f t="shared" si="12"/>
        <v>487.58455144988739</v>
      </c>
      <c r="K159" s="99">
        <f t="shared" si="13"/>
        <v>327</v>
      </c>
      <c r="L159" s="100">
        <f t="shared" si="14"/>
        <v>327</v>
      </c>
      <c r="M159" s="76"/>
      <c r="N159" s="76"/>
      <c r="O159" s="76"/>
      <c r="P159" s="76"/>
      <c r="Q159" s="76"/>
      <c r="R159" s="76"/>
      <c r="S159" s="76"/>
      <c r="T159" s="76"/>
    </row>
    <row r="160" spans="3:20" x14ac:dyDescent="0.25">
      <c r="C160" s="69">
        <v>156</v>
      </c>
      <c r="D160" s="86">
        <f>+Cálculos!G159</f>
        <v>10.568052373189145</v>
      </c>
      <c r="E160" s="65">
        <f>+Cálculos!H159</f>
        <v>11.523834871193852</v>
      </c>
      <c r="F160" s="65">
        <f>+Cálculos!I159</f>
        <v>257.69629273682716</v>
      </c>
      <c r="G160" s="67"/>
      <c r="H160" s="98">
        <f t="shared" si="10"/>
        <v>13.312623575082974</v>
      </c>
      <c r="I160" s="98">
        <f t="shared" si="11"/>
        <v>14.276344630882377</v>
      </c>
      <c r="J160" s="98">
        <f t="shared" si="12"/>
        <v>488.25759720568266</v>
      </c>
      <c r="K160" s="99">
        <f t="shared" si="13"/>
        <v>328</v>
      </c>
      <c r="L160" s="100">
        <f t="shared" si="14"/>
        <v>328</v>
      </c>
      <c r="M160" s="76"/>
      <c r="N160" s="76"/>
      <c r="O160" s="76"/>
      <c r="P160" s="76"/>
      <c r="Q160" s="76"/>
      <c r="R160" s="76"/>
      <c r="S160" s="76"/>
      <c r="T160" s="76"/>
    </row>
    <row r="161" spans="3:20" x14ac:dyDescent="0.25">
      <c r="C161" s="69">
        <v>157</v>
      </c>
      <c r="D161" s="86">
        <f>+Cálculos!G160</f>
        <v>10.560452821250584</v>
      </c>
      <c r="E161" s="65">
        <f>+Cálculos!H160</f>
        <v>11.517088481503347</v>
      </c>
      <c r="F161" s="65">
        <f>+Cálculos!I160</f>
        <v>256.95194302239855</v>
      </c>
      <c r="G161" s="67"/>
      <c r="H161" s="98">
        <f t="shared" si="10"/>
        <v>13.325213600856069</v>
      </c>
      <c r="I161" s="98">
        <f t="shared" si="11"/>
        <v>14.290507574129581</v>
      </c>
      <c r="J161" s="98">
        <f t="shared" si="12"/>
        <v>488.90661731045049</v>
      </c>
      <c r="K161" s="99">
        <f t="shared" si="13"/>
        <v>329</v>
      </c>
      <c r="L161" s="100">
        <f t="shared" si="14"/>
        <v>329</v>
      </c>
      <c r="M161" s="76"/>
      <c r="N161" s="76"/>
      <c r="O161" s="76"/>
      <c r="P161" s="76"/>
      <c r="Q161" s="76"/>
      <c r="R161" s="76"/>
      <c r="S161" s="76"/>
      <c r="T161" s="76"/>
    </row>
    <row r="162" spans="3:20" x14ac:dyDescent="0.25">
      <c r="C162" s="69">
        <v>158</v>
      </c>
      <c r="D162" s="86">
        <f>+Cálculos!G161</f>
        <v>10.553321061439144</v>
      </c>
      <c r="E162" s="65">
        <f>+Cálculos!H161</f>
        <v>11.510761160947171</v>
      </c>
      <c r="F162" s="65">
        <f>+Cálculos!I161</f>
        <v>256.25264834504418</v>
      </c>
      <c r="G162" s="67"/>
      <c r="H162" s="98">
        <f t="shared" si="10"/>
        <v>13.337401997732989</v>
      </c>
      <c r="I162" s="98">
        <f t="shared" si="11"/>
        <v>14.30423183931069</v>
      </c>
      <c r="J162" s="98">
        <f t="shared" si="12"/>
        <v>489.53178317329781</v>
      </c>
      <c r="K162" s="99">
        <f t="shared" si="13"/>
        <v>330</v>
      </c>
      <c r="L162" s="100">
        <f t="shared" si="14"/>
        <v>330</v>
      </c>
      <c r="M162" s="76"/>
      <c r="N162" s="76"/>
      <c r="O162" s="76"/>
      <c r="P162" s="76"/>
      <c r="Q162" s="76"/>
      <c r="R162" s="76"/>
      <c r="S162" s="76"/>
      <c r="T162" s="76"/>
    </row>
    <row r="163" spans="3:20" x14ac:dyDescent="0.25">
      <c r="C163" s="69">
        <v>159</v>
      </c>
      <c r="D163" s="86">
        <f>+Cálculos!G162</f>
        <v>10.546661488817513</v>
      </c>
      <c r="E163" s="65">
        <f>+Cálculos!H162</f>
        <v>11.504856077329581</v>
      </c>
      <c r="F163" s="65">
        <f>+Cálculos!I162</f>
        <v>255.59866553247133</v>
      </c>
      <c r="G163" s="67"/>
      <c r="H163" s="98">
        <f t="shared" si="10"/>
        <v>13.349182085091671</v>
      </c>
      <c r="I163" s="98">
        <f t="shared" si="11"/>
        <v>14.317508608371902</v>
      </c>
      <c r="J163" s="98">
        <f t="shared" si="12"/>
        <v>490.13326427538692</v>
      </c>
      <c r="K163" s="99">
        <f t="shared" si="13"/>
        <v>331</v>
      </c>
      <c r="L163" s="100">
        <f t="shared" si="14"/>
        <v>331</v>
      </c>
      <c r="M163" s="76"/>
      <c r="N163" s="76"/>
      <c r="O163" s="76"/>
      <c r="P163" s="76"/>
      <c r="Q163" s="76"/>
      <c r="R163" s="76"/>
      <c r="S163" s="76"/>
      <c r="T163" s="76"/>
    </row>
    <row r="164" spans="3:20" x14ac:dyDescent="0.25">
      <c r="C164" s="69">
        <v>160</v>
      </c>
      <c r="D164" s="86">
        <f>+Cálculos!G163</f>
        <v>10.540478236970484</v>
      </c>
      <c r="E164" s="65">
        <f>+Cálculos!H163</f>
        <v>11.499376208519106</v>
      </c>
      <c r="F164" s="65">
        <f>+Cálculos!I163</f>
        <v>254.99023291232893</v>
      </c>
      <c r="G164" s="67"/>
      <c r="H164" s="98">
        <f t="shared" si="10"/>
        <v>13.360547323931652</v>
      </c>
      <c r="I164" s="98">
        <f t="shared" si="11"/>
        <v>14.330329240541431</v>
      </c>
      <c r="J164" s="98">
        <f t="shared" si="12"/>
        <v>490.7112276118433</v>
      </c>
      <c r="K164" s="99">
        <f t="shared" si="13"/>
        <v>332</v>
      </c>
      <c r="L164" s="100">
        <f t="shared" si="14"/>
        <v>332</v>
      </c>
      <c r="M164" s="76"/>
      <c r="N164" s="76"/>
      <c r="O164" s="76"/>
      <c r="P164" s="76"/>
      <c r="Q164" s="76"/>
      <c r="R164" s="76"/>
      <c r="S164" s="76"/>
      <c r="T164" s="76"/>
    </row>
    <row r="165" spans="3:20" x14ac:dyDescent="0.25">
      <c r="C165" s="69">
        <v>161</v>
      </c>
      <c r="D165" s="86">
        <f>+Cálculos!G164</f>
        <v>10.534775169501025</v>
      </c>
      <c r="E165" s="65">
        <f>+Cálculos!H164</f>
        <v>11.494324336611381</v>
      </c>
      <c r="F165" s="65">
        <f>+Cálculos!I164</f>
        <v>254.42757036887926</v>
      </c>
      <c r="G165" s="67"/>
      <c r="H165" s="98">
        <f t="shared" si="10"/>
        <v>13.371491328126883</v>
      </c>
      <c r="I165" s="98">
        <f t="shared" si="11"/>
        <v>14.342685287972353</v>
      </c>
      <c r="J165" s="98">
        <f t="shared" si="12"/>
        <v>491.26583714985384</v>
      </c>
      <c r="K165" s="99">
        <f t="shared" si="13"/>
        <v>333</v>
      </c>
      <c r="L165" s="100">
        <f t="shared" si="14"/>
        <v>333</v>
      </c>
      <c r="M165" s="76"/>
      <c r="N165" s="76"/>
      <c r="O165" s="76"/>
      <c r="P165" s="76"/>
      <c r="Q165" s="76"/>
      <c r="R165" s="76"/>
      <c r="S165" s="76"/>
      <c r="T165" s="76"/>
    </row>
    <row r="166" spans="3:20" x14ac:dyDescent="0.25">
      <c r="C166" s="69">
        <v>162</v>
      </c>
      <c r="D166" s="86">
        <f>+Cálculos!G165</f>
        <v>10.529555872001257</v>
      </c>
      <c r="E166" s="65">
        <f>+Cálculos!H165</f>
        <v>11.489703042420876</v>
      </c>
      <c r="F166" s="65">
        <f>+Cálculos!I165</f>
        <v>253.91087940054038</v>
      </c>
      <c r="G166" s="67"/>
      <c r="H166" s="98">
        <f t="shared" si="10"/>
        <v>13.382007875642955</v>
      </c>
      <c r="I166" s="98">
        <f t="shared" si="11"/>
        <v>14.354568511363196</v>
      </c>
      <c r="J166" s="98">
        <f t="shared" si="12"/>
        <v>491.79725330369234</v>
      </c>
      <c r="K166" s="99">
        <f t="shared" si="13"/>
        <v>334</v>
      </c>
      <c r="L166" s="100">
        <f t="shared" si="14"/>
        <v>334</v>
      </c>
      <c r="M166" s="76"/>
      <c r="N166" s="76"/>
      <c r="O166" s="76"/>
      <c r="P166" s="76"/>
      <c r="Q166" s="76"/>
      <c r="R166" s="76"/>
      <c r="S166" s="76"/>
      <c r="T166" s="76"/>
    </row>
    <row r="167" spans="3:20" x14ac:dyDescent="0.25">
      <c r="C167" s="69">
        <v>163</v>
      </c>
      <c r="D167" s="86">
        <f>+Cálculos!G166</f>
        <v>10.52482364453186</v>
      </c>
      <c r="E167" s="65">
        <f>+Cálculos!H166</f>
        <v>11.485514700323947</v>
      </c>
      <c r="F167" s="65">
        <f>+Cálculos!I166</f>
        <v>253.44034317755728</v>
      </c>
      <c r="G167" s="67"/>
      <c r="H167" s="98">
        <f t="shared" si="10"/>
        <v>13.392090919680934</v>
      </c>
      <c r="I167" s="98">
        <f t="shared" si="11"/>
        <v>14.365970895502716</v>
      </c>
      <c r="J167" s="98">
        <f t="shared" si="12"/>
        <v>492.3056324273619</v>
      </c>
      <c r="K167" s="99">
        <f t="shared" si="13"/>
        <v>335</v>
      </c>
      <c r="L167" s="100">
        <f t="shared" si="14"/>
        <v>335</v>
      </c>
      <c r="M167" s="76"/>
      <c r="N167" s="76"/>
      <c r="O167" s="76"/>
      <c r="P167" s="76"/>
      <c r="Q167" s="76"/>
      <c r="R167" s="76"/>
      <c r="S167" s="76"/>
      <c r="T167" s="76"/>
    </row>
    <row r="168" spans="3:20" x14ac:dyDescent="0.25">
      <c r="C168" s="69">
        <v>164</v>
      </c>
      <c r="D168" s="86">
        <f>+Cálculos!G167</f>
        <v>10.520581494641499</v>
      </c>
      <c r="E168" s="65">
        <f>+Cálculos!H167</f>
        <v>11.481761473474364</v>
      </c>
      <c r="F168" s="65">
        <f>+Cálculos!I167</f>
        <v>253.01612659909625</v>
      </c>
      <c r="G168" s="67"/>
      <c r="H168" s="98">
        <f t="shared" si="10"/>
        <v>13.401734599709222</v>
      </c>
      <c r="I168" s="98">
        <f t="shared" si="11"/>
        <v>14.376884664683946</v>
      </c>
      <c r="J168" s="98">
        <f t="shared" si="12"/>
        <v>492.79112632549663</v>
      </c>
      <c r="K168" s="99">
        <f t="shared" si="13"/>
        <v>336</v>
      </c>
      <c r="L168" s="100">
        <f t="shared" si="14"/>
        <v>336</v>
      </c>
      <c r="M168" s="76"/>
      <c r="N168" s="76"/>
      <c r="O168" s="76"/>
      <c r="P168" s="76"/>
      <c r="Q168" s="76"/>
      <c r="R168" s="76"/>
      <c r="S168" s="76"/>
      <c r="T168" s="76"/>
    </row>
    <row r="169" spans="3:20" x14ac:dyDescent="0.25">
      <c r="C169" s="69">
        <v>165</v>
      </c>
      <c r="D169" s="86">
        <f>+Cálculos!G168</f>
        <v>10.516832130956049</v>
      </c>
      <c r="E169" s="65">
        <f>+Cálculos!H168</f>
        <v>11.47844530941124</v>
      </c>
      <c r="F169" s="65">
        <f>+Cálculos!I168</f>
        <v>252.63837634911121</v>
      </c>
      <c r="G169" s="67"/>
      <c r="H169" s="98">
        <f t="shared" si="10"/>
        <v>13.410933252344448</v>
      </c>
      <c r="I169" s="98">
        <f t="shared" si="11"/>
        <v>14.387302297931493</v>
      </c>
      <c r="J169" s="98">
        <f t="shared" si="12"/>
        <v>493.25388178312534</v>
      </c>
      <c r="K169" s="99">
        <f t="shared" si="13"/>
        <v>337</v>
      </c>
      <c r="L169" s="100">
        <f t="shared" si="14"/>
        <v>337</v>
      </c>
      <c r="M169" s="76"/>
      <c r="N169" s="76"/>
      <c r="O169" s="76"/>
      <c r="P169" s="76"/>
      <c r="Q169" s="76"/>
      <c r="R169" s="76"/>
      <c r="S169" s="76"/>
      <c r="T169" s="76"/>
    </row>
    <row r="170" spans="3:20" x14ac:dyDescent="0.25">
      <c r="C170" s="69">
        <v>166</v>
      </c>
      <c r="D170" s="86">
        <f>+Cálculos!G169</f>
        <v>10.513577957365079</v>
      </c>
      <c r="E170" s="65">
        <f>+Cálculos!H169</f>
        <v>11.475567936077669</v>
      </c>
      <c r="F170" s="65">
        <f>+Cálculos!I169</f>
        <v>252.3072209503724</v>
      </c>
      <c r="G170" s="67"/>
      <c r="H170" s="98">
        <f t="shared" si="10"/>
        <v>13.419681422041938</v>
      </c>
      <c r="I170" s="98">
        <f t="shared" si="11"/>
        <v>14.397216543985566</v>
      </c>
      <c r="J170" s="98">
        <f t="shared" si="12"/>
        <v>493.69404011485381</v>
      </c>
      <c r="K170" s="99">
        <f t="shared" si="13"/>
        <v>338</v>
      </c>
      <c r="L170" s="100">
        <f t="shared" si="14"/>
        <v>338</v>
      </c>
      <c r="M170" s="76"/>
      <c r="N170" s="76"/>
      <c r="O170" s="76"/>
      <c r="P170" s="76"/>
      <c r="Q170" s="76"/>
      <c r="R170" s="76"/>
      <c r="S170" s="76"/>
      <c r="T170" s="76"/>
    </row>
    <row r="171" spans="3:20" x14ac:dyDescent="0.25">
      <c r="C171" s="69">
        <v>167</v>
      </c>
      <c r="D171" s="86">
        <f>+Cálculos!G170</f>
        <v>10.510821067830834</v>
      </c>
      <c r="E171" s="65">
        <f>+Cálculos!H170</f>
        <v>11.473130858266867</v>
      </c>
      <c r="F171" s="65">
        <f>+Cálculos!I170</f>
        <v>252.02277081610771</v>
      </c>
      <c r="G171" s="67"/>
      <c r="H171" s="98">
        <f t="shared" si="10"/>
        <v>13.427973871556254</v>
      </c>
      <c r="I171" s="98">
        <f t="shared" si="11"/>
        <v>14.406620435985383</v>
      </c>
      <c r="J171" s="98">
        <f t="shared" si="12"/>
        <v>494.11173673398508</v>
      </c>
      <c r="K171" s="99">
        <f t="shared" si="13"/>
        <v>339</v>
      </c>
      <c r="L171" s="100">
        <f t="shared" si="14"/>
        <v>339</v>
      </c>
      <c r="M171" s="76"/>
      <c r="N171" s="76"/>
      <c r="O171" s="76"/>
      <c r="P171" s="76"/>
      <c r="Q171" s="76"/>
      <c r="R171" s="76"/>
      <c r="S171" s="76"/>
      <c r="T171" s="76"/>
    </row>
    <row r="172" spans="3:20" x14ac:dyDescent="0.25">
      <c r="C172" s="69">
        <v>168</v>
      </c>
      <c r="D172" s="86">
        <f>+Cálculos!G171</f>
        <v>10.508563241842291</v>
      </c>
      <c r="E172" s="65">
        <f>+Cálculos!H171</f>
        <v>11.471135354510947</v>
      </c>
      <c r="F172" s="65">
        <f>+Cálculos!I171</f>
        <v>251.78511829875657</v>
      </c>
      <c r="G172" s="67"/>
      <c r="H172" s="98">
        <f t="shared" si="10"/>
        <v>13.435805592132336</v>
      </c>
      <c r="I172" s="98">
        <f t="shared" si="11"/>
        <v>14.415507305794831</v>
      </c>
      <c r="J172" s="98">
        <f t="shared" si="12"/>
        <v>494.50710074205517</v>
      </c>
      <c r="K172" s="99">
        <f t="shared" si="13"/>
        <v>340</v>
      </c>
      <c r="L172" s="100">
        <f t="shared" si="14"/>
        <v>340</v>
      </c>
      <c r="M172" s="76"/>
      <c r="N172" s="76"/>
      <c r="O172" s="76"/>
      <c r="P172" s="76"/>
      <c r="Q172" s="76"/>
      <c r="R172" s="76"/>
      <c r="S172" s="76"/>
      <c r="T172" s="76"/>
    </row>
    <row r="173" spans="3:20" x14ac:dyDescent="0.25">
      <c r="C173" s="69">
        <v>169</v>
      </c>
      <c r="D173" s="86">
        <f>+Cálculos!G172</f>
        <v>10.506805940534303</v>
      </c>
      <c r="E173" s="65">
        <f>+Cálculos!H172</f>
        <v>11.469582474425513</v>
      </c>
      <c r="F173" s="65">
        <f>+Cálculos!I172</f>
        <v>251.59433773539706</v>
      </c>
      <c r="G173" s="67"/>
      <c r="H173" s="98">
        <f t="shared" si="10"/>
        <v>13.443171813388082</v>
      </c>
      <c r="I173" s="98">
        <f t="shared" si="11"/>
        <v>14.423870797913285</v>
      </c>
      <c r="J173" s="98">
        <f t="shared" si="12"/>
        <v>494.88025453921847</v>
      </c>
      <c r="K173" s="99">
        <f t="shared" si="13"/>
        <v>341</v>
      </c>
      <c r="L173" s="100">
        <f t="shared" si="14"/>
        <v>341</v>
      </c>
      <c r="M173" s="76"/>
      <c r="N173" s="76"/>
      <c r="O173" s="76"/>
      <c r="P173" s="76"/>
      <c r="Q173" s="76"/>
      <c r="R173" s="76"/>
      <c r="S173" s="76"/>
      <c r="T173" s="76"/>
    </row>
    <row r="174" spans="3:20" x14ac:dyDescent="0.25">
      <c r="C174" s="69">
        <v>170</v>
      </c>
      <c r="D174" s="86">
        <f>+Cálculos!G173</f>
        <v>10.505550303488896</v>
      </c>
      <c r="E174" s="65">
        <f>+Cálculos!H173</f>
        <v>11.46847303652153</v>
      </c>
      <c r="F174" s="65">
        <f>+Cálculos!I173</f>
        <v>251.45048548946571</v>
      </c>
      <c r="G174" s="67"/>
      <c r="H174" s="98">
        <f t="shared" si="10"/>
        <v>13.450068012849725</v>
      </c>
      <c r="I174" s="98">
        <f t="shared" si="11"/>
        <v>14.431704882915115</v>
      </c>
      <c r="J174" s="98">
        <f t="shared" si="12"/>
        <v>495.23131345589161</v>
      </c>
      <c r="K174" s="99">
        <f t="shared" si="13"/>
        <v>342</v>
      </c>
      <c r="L174" s="100">
        <f t="shared" si="14"/>
        <v>342</v>
      </c>
      <c r="M174" s="76"/>
      <c r="N174" s="76"/>
      <c r="O174" s="76"/>
      <c r="P174" s="76"/>
      <c r="Q174" s="76"/>
      <c r="R174" s="76"/>
      <c r="S174" s="76"/>
      <c r="T174" s="76"/>
    </row>
    <row r="175" spans="3:20" x14ac:dyDescent="0.25">
      <c r="C175" s="69">
        <v>171</v>
      </c>
      <c r="D175" s="86">
        <f>+Cálculos!G174</f>
        <v>10.504797146232971</v>
      </c>
      <c r="E175" s="65">
        <f>+Cálculos!H174</f>
        <v>11.467807626493833</v>
      </c>
      <c r="F175" s="65">
        <f>+Cálculos!I174</f>
        <v>251.3535999884501</v>
      </c>
      <c r="G175" s="67"/>
      <c r="H175" s="98">
        <f t="shared" si="10"/>
        <v>13.456489925102202</v>
      </c>
      <c r="I175" s="98">
        <f t="shared" si="11"/>
        <v>14.439003870362281</v>
      </c>
      <c r="J175" s="98">
        <f t="shared" si="12"/>
        <v>495.56038540601969</v>
      </c>
      <c r="K175" s="99">
        <f t="shared" si="13"/>
        <v>343</v>
      </c>
      <c r="L175" s="100">
        <f t="shared" si="14"/>
        <v>343</v>
      </c>
      <c r="M175" s="76"/>
      <c r="N175" s="76"/>
      <c r="O175" s="76"/>
      <c r="P175" s="76"/>
      <c r="Q175" s="76"/>
      <c r="R175" s="76"/>
      <c r="S175" s="76"/>
      <c r="T175" s="76"/>
    </row>
    <row r="176" spans="3:20" x14ac:dyDescent="0.25">
      <c r="C176" s="69">
        <v>172</v>
      </c>
      <c r="D176" s="86">
        <f>+Cálculos!G175</f>
        <v>10.504546958443452</v>
      </c>
      <c r="E176" s="65">
        <f>+Cálculos!H175</f>
        <v>11.467586595993746</v>
      </c>
      <c r="F176" s="65">
        <f>+Cálculos!I175</f>
        <v>251.30370175729888</v>
      </c>
      <c r="G176" s="67"/>
      <c r="H176" s="98">
        <f t="shared" si="10"/>
        <v>13.46243355051752</v>
      </c>
      <c r="I176" s="98">
        <f t="shared" si="11"/>
        <v>14.445762421135775</v>
      </c>
      <c r="J176" s="98">
        <f t="shared" si="12"/>
        <v>495.86757056229658</v>
      </c>
      <c r="K176" s="99">
        <f t="shared" si="13"/>
        <v>344</v>
      </c>
      <c r="L176" s="100">
        <f t="shared" si="14"/>
        <v>344</v>
      </c>
      <c r="M176" s="76"/>
      <c r="N176" s="76"/>
      <c r="O176" s="76"/>
      <c r="P176" s="76"/>
      <c r="Q176" s="76"/>
      <c r="R176" s="76"/>
      <c r="S176" s="76"/>
      <c r="T176" s="76"/>
    </row>
    <row r="177" spans="3:20" x14ac:dyDescent="0.25">
      <c r="C177" s="69">
        <v>174</v>
      </c>
      <c r="D177" s="86">
        <f>+Cálculos!G176</f>
        <v>10.504799902867996</v>
      </c>
      <c r="E177" s="65">
        <f>+Cálculos!H176</f>
        <v>11.467810061891011</v>
      </c>
      <c r="F177" s="65">
        <f>+Cálculos!I176</f>
        <v>251.30079344735597</v>
      </c>
      <c r="G177" s="67"/>
      <c r="H177" s="98">
        <f t="shared" si="10"/>
        <v>13.467895163525521</v>
      </c>
      <c r="I177" s="98">
        <f t="shared" si="11"/>
        <v>14.451975559133199</v>
      </c>
      <c r="J177" s="98">
        <f t="shared" si="12"/>
        <v>496.15296105364803</v>
      </c>
      <c r="K177" s="99">
        <f t="shared" si="13"/>
        <v>345</v>
      </c>
      <c r="L177" s="100">
        <f t="shared" si="14"/>
        <v>345</v>
      </c>
      <c r="M177" s="76"/>
      <c r="N177" s="76"/>
      <c r="O177" s="76"/>
      <c r="P177" s="76"/>
      <c r="Q177" s="76"/>
      <c r="R177" s="76"/>
      <c r="S177" s="76"/>
      <c r="T177" s="76"/>
    </row>
    <row r="178" spans="3:20" x14ac:dyDescent="0.25">
      <c r="C178" s="69">
        <v>175</v>
      </c>
      <c r="D178" s="86">
        <f>+Cálculos!G177</f>
        <v>10.505555814965984</v>
      </c>
      <c r="E178" s="65">
        <f>+Cálculos!H177</f>
        <v>11.468477906028333</v>
      </c>
      <c r="F178" s="65">
        <f>+Cálculos!I177</f>
        <v>251.34485986069194</v>
      </c>
      <c r="G178" s="67"/>
      <c r="H178" s="98">
        <f t="shared" si="10"/>
        <v>13.472871320392755</v>
      </c>
      <c r="I178" s="98">
        <f t="shared" si="11"/>
        <v>14.457638682281814</v>
      </c>
      <c r="J178" s="98">
        <f t="shared" si="12"/>
        <v>496.41664068524324</v>
      </c>
      <c r="K178" s="99">
        <f t="shared" si="13"/>
        <v>346</v>
      </c>
      <c r="L178" s="100">
        <f t="shared" si="14"/>
        <v>346</v>
      </c>
      <c r="M178" s="76"/>
      <c r="N178" s="76"/>
      <c r="O178" s="76"/>
      <c r="P178" s="76"/>
      <c r="Q178" s="76"/>
      <c r="R178" s="76"/>
      <c r="S178" s="76"/>
      <c r="T178" s="76"/>
    </row>
    <row r="179" spans="3:20" x14ac:dyDescent="0.25">
      <c r="C179" s="69">
        <v>176</v>
      </c>
      <c r="D179" s="86">
        <f>+Cálculos!G178</f>
        <v>10.50681420327148</v>
      </c>
      <c r="E179" s="65">
        <f>+Cálculos!H178</f>
        <v>11.469589775469561</v>
      </c>
      <c r="F179" s="65">
        <f>+Cálculos!I178</f>
        <v>251.43586796977004</v>
      </c>
      <c r="G179" s="67"/>
      <c r="H179" s="98">
        <f t="shared" si="10"/>
        <v>13.477358866476928</v>
      </c>
      <c r="I179" s="98">
        <f t="shared" si="11"/>
        <v>14.462747572818724</v>
      </c>
      <c r="J179" s="98">
        <f t="shared" si="12"/>
        <v>496.65868468128764</v>
      </c>
      <c r="K179" s="99">
        <f t="shared" si="13"/>
        <v>347</v>
      </c>
      <c r="L179" s="100">
        <f t="shared" si="14"/>
        <v>347</v>
      </c>
      <c r="M179" s="76"/>
      <c r="N179" s="76"/>
      <c r="O179" s="76"/>
      <c r="P179" s="76"/>
      <c r="Q179" s="76"/>
      <c r="R179" s="76"/>
      <c r="S179" s="76"/>
      <c r="T179" s="76"/>
    </row>
    <row r="180" spans="3:20" x14ac:dyDescent="0.25">
      <c r="C180" s="69">
        <v>177</v>
      </c>
      <c r="D180" s="86">
        <f>+Cálculos!G179</f>
        <v>10.508574250476471</v>
      </c>
      <c r="E180" s="65">
        <f>+Cálculos!H179</f>
        <v>11.471145083240406</v>
      </c>
      <c r="F180" s="65">
        <f>+Cálculos!I179</f>
        <v>251.57376693245155</v>
      </c>
      <c r="G180" s="67"/>
      <c r="H180" s="98">
        <f t="shared" si="10"/>
        <v>13.481354942926124</v>
      </c>
      <c r="I180" s="98">
        <f t="shared" si="11"/>
        <v>14.467298406792487</v>
      </c>
      <c r="J180" s="98">
        <f t="shared" si="12"/>
        <v>496.87915945080925</v>
      </c>
      <c r="K180" s="99">
        <f t="shared" si="13"/>
        <v>348</v>
      </c>
      <c r="L180" s="100">
        <f t="shared" si="14"/>
        <v>348</v>
      </c>
      <c r="M180" s="76"/>
      <c r="N180" s="76"/>
      <c r="O180" s="76"/>
      <c r="P180" s="76"/>
      <c r="Q180" s="76"/>
      <c r="R180" s="76"/>
      <c r="S180" s="76"/>
      <c r="T180" s="76"/>
    </row>
    <row r="181" spans="3:20" x14ac:dyDescent="0.25">
      <c r="C181" s="69">
        <v>178</v>
      </c>
      <c r="D181" s="86">
        <f>+Cálculos!G180</f>
        <v>10.510834815229599</v>
      </c>
      <c r="E181" s="65">
        <f>+Cálculos!H180</f>
        <v>11.473143009558525</v>
      </c>
      <c r="F181" s="65">
        <f>+Cálculos!I180</f>
        <v>251.75848810240618</v>
      </c>
      <c r="G181" s="67"/>
      <c r="H181" s="98">
        <f t="shared" si="10"/>
        <v>13.484856992794281</v>
      </c>
      <c r="I181" s="98">
        <f t="shared" si="11"/>
        <v>14.47128776274354</v>
      </c>
      <c r="J181" s="98">
        <f t="shared" si="12"/>
        <v>497.07812237664172</v>
      </c>
      <c r="K181" s="99">
        <f t="shared" si="13"/>
        <v>349</v>
      </c>
      <c r="L181" s="100">
        <f t="shared" si="14"/>
        <v>349</v>
      </c>
      <c r="M181" s="76"/>
      <c r="N181" s="76"/>
      <c r="O181" s="76"/>
      <c r="P181" s="76"/>
      <c r="Q181" s="76"/>
      <c r="R181" s="76"/>
      <c r="S181" s="76"/>
      <c r="T181" s="76"/>
    </row>
    <row r="182" spans="3:20" x14ac:dyDescent="0.25">
      <c r="C182" s="69">
        <v>179</v>
      </c>
      <c r="D182" s="86">
        <f>+Cálculos!G181</f>
        <v>10.51359443464233</v>
      </c>
      <c r="E182" s="65">
        <f>+Cálculos!H181</f>
        <v>11.475582503547628</v>
      </c>
      <c r="F182" s="65">
        <f>+Cálculos!I181</f>
        <v>251.98994503506316</v>
      </c>
      <c r="G182" s="67"/>
      <c r="H182" s="98">
        <f t="shared" si="10"/>
        <v>13.487862766546433</v>
      </c>
      <c r="I182" s="98">
        <f t="shared" si="11"/>
        <v>14.474712629523971</v>
      </c>
      <c r="J182" s="98">
        <f t="shared" si="12"/>
        <v>497.25562162777038</v>
      </c>
      <c r="K182" s="99">
        <f t="shared" si="13"/>
        <v>350</v>
      </c>
      <c r="L182" s="100">
        <f t="shared" si="14"/>
        <v>350</v>
      </c>
      <c r="M182" s="76"/>
      <c r="N182" s="76"/>
      <c r="O182" s="76"/>
      <c r="P182" s="76"/>
      <c r="Q182" s="76"/>
      <c r="R182" s="76"/>
      <c r="S182" s="76"/>
      <c r="T182" s="76"/>
    </row>
    <row r="183" spans="3:20" x14ac:dyDescent="0.25">
      <c r="C183" s="69">
        <v>180</v>
      </c>
      <c r="D183" s="86">
        <f>+Cálculos!G182</f>
        <v>10.51685132749142</v>
      </c>
      <c r="E183" s="65">
        <f>+Cálculos!H182</f>
        <v>11.478462285428213</v>
      </c>
      <c r="F183" s="65">
        <f>+Cálculos!I182</f>
        <v>252.26803348930042</v>
      </c>
      <c r="G183" s="67"/>
      <c r="H183" s="98">
        <f t="shared" si="10"/>
        <v>13.490370326929856</v>
      </c>
      <c r="I183" s="98">
        <f t="shared" si="11"/>
        <v>14.477570413220917</v>
      </c>
      <c r="J183" s="98">
        <f t="shared" si="12"/>
        <v>497.41169599519844</v>
      </c>
      <c r="K183" s="99">
        <f t="shared" si="13"/>
        <v>351</v>
      </c>
      <c r="L183" s="100">
        <f t="shared" si="14"/>
        <v>351</v>
      </c>
      <c r="M183" s="76"/>
      <c r="N183" s="76"/>
      <c r="O183" s="76"/>
      <c r="P183" s="76"/>
      <c r="Q183" s="76"/>
      <c r="R183" s="76"/>
      <c r="S183" s="76"/>
      <c r="T183" s="76"/>
    </row>
    <row r="184" spans="3:20" x14ac:dyDescent="0.25">
      <c r="C184" s="69">
        <v>181</v>
      </c>
      <c r="D184" s="86">
        <f>+Cálculos!G183</f>
        <v>10.520603398103471</v>
      </c>
      <c r="E184" s="65">
        <f>+Cálculos!H183</f>
        <v>11.481780849175472</v>
      </c>
      <c r="F184" s="65">
        <f>+Cálculos!I183</f>
        <v>252.59263142512793</v>
      </c>
      <c r="G184" s="67"/>
      <c r="H184" s="98">
        <f t="shared" si="10"/>
        <v>13.4923780531898</v>
      </c>
      <c r="I184" s="98">
        <f t="shared" si="11"/>
        <v>14.479858943151671</v>
      </c>
      <c r="J184" s="98">
        <f t="shared" si="12"/>
        <v>497.54637475146387</v>
      </c>
      <c r="K184" s="99">
        <f t="shared" si="13"/>
        <v>352</v>
      </c>
      <c r="L184" s="100">
        <f t="shared" si="14"/>
        <v>352</v>
      </c>
      <c r="M184" s="76"/>
      <c r="N184" s="76"/>
      <c r="O184" s="76"/>
      <c r="P184" s="76"/>
      <c r="Q184" s="76"/>
      <c r="R184" s="76"/>
      <c r="S184" s="76"/>
      <c r="T184" s="76"/>
    </row>
    <row r="185" spans="3:20" x14ac:dyDescent="0.25">
      <c r="C185" s="69">
        <v>182</v>
      </c>
      <c r="D185" s="86">
        <f>+Cálculos!G184</f>
        <v>10.524848240904468</v>
      </c>
      <c r="E185" s="65">
        <f>+Cálculos!H184</f>
        <v>11.485536465633022</v>
      </c>
      <c r="F185" s="65">
        <f>+Cálculos!I184</f>
        <v>252.96359899769155</v>
      </c>
      <c r="G185" s="67"/>
      <c r="H185" s="98">
        <f t="shared" si="10"/>
        <v>13.493884644611205</v>
      </c>
      <c r="I185" s="98">
        <f t="shared" si="11"/>
        <v>14.481576476902637</v>
      </c>
      <c r="J185" s="98">
        <f t="shared" si="12"/>
        <v>497.65967753392329</v>
      </c>
      <c r="K185" s="99">
        <f t="shared" si="13"/>
        <v>353</v>
      </c>
      <c r="L185" s="100">
        <f t="shared" si="14"/>
        <v>353</v>
      </c>
      <c r="M185" s="76"/>
      <c r="N185" s="76"/>
      <c r="O185" s="76"/>
      <c r="P185" s="76"/>
      <c r="Q185" s="76"/>
      <c r="R185" s="76"/>
      <c r="S185" s="76"/>
      <c r="T185" s="76"/>
    </row>
    <row r="186" spans="3:20" x14ac:dyDescent="0.25">
      <c r="C186" s="69">
        <v>183</v>
      </c>
      <c r="D186" s="86">
        <f>+Cálculos!G185</f>
        <v>10.52958314561427</v>
      </c>
      <c r="E186" s="65">
        <f>+Cálculos!H185</f>
        <v>11.489727186069107</v>
      </c>
      <c r="F186" s="65">
        <f>+Cálculos!I185</f>
        <v>253.38077854797214</v>
      </c>
      <c r="G186" s="67"/>
      <c r="H186" s="98">
        <f t="shared" si="10"/>
        <v>13.494889123370825</v>
      </c>
      <c r="I186" s="98">
        <f t="shared" si="11"/>
        <v>14.482721704388624</v>
      </c>
      <c r="J186" s="98">
        <f t="shared" si="12"/>
        <v>497.75161425189953</v>
      </c>
      <c r="K186" s="99">
        <f t="shared" si="13"/>
        <v>354</v>
      </c>
      <c r="L186" s="100">
        <f t="shared" si="14"/>
        <v>354</v>
      </c>
      <c r="M186" s="76"/>
      <c r="N186" s="76"/>
      <c r="O186" s="76"/>
      <c r="P186" s="76"/>
      <c r="Q186" s="76"/>
      <c r="R186" s="76"/>
      <c r="S186" s="76"/>
      <c r="T186" s="76"/>
    </row>
    <row r="187" spans="3:20" x14ac:dyDescent="0.25">
      <c r="C187" s="69">
        <v>184</v>
      </c>
      <c r="D187" s="86">
        <f>+Cálculos!G186</f>
        <v>10.534805103063462</v>
      </c>
      <c r="E187" s="65">
        <f>+Cálculos!H186</f>
        <v>11.49435084616028</v>
      </c>
      <c r="F187" s="65">
        <f>+Cálculos!I186</f>
        <v>253.84399459062146</v>
      </c>
      <c r="G187" s="67"/>
      <c r="H187" s="98">
        <f t="shared" si="10"/>
        <v>13.495390836686955</v>
      </c>
      <c r="I187" s="98">
        <f t="shared" si="11"/>
        <v>14.483293750913464</v>
      </c>
      <c r="J187" s="98">
        <f t="shared" si="12"/>
        <v>497.82218501777743</v>
      </c>
      <c r="K187" s="99">
        <f t="shared" si="13"/>
        <v>355</v>
      </c>
      <c r="L187" s="100">
        <f t="shared" si="14"/>
        <v>355</v>
      </c>
      <c r="M187" s="76"/>
      <c r="N187" s="76"/>
      <c r="O187" s="76"/>
      <c r="P187" s="76"/>
      <c r="Q187" s="76"/>
      <c r="R187" s="76"/>
      <c r="S187" s="76"/>
      <c r="T187" s="76"/>
    </row>
    <row r="188" spans="3:20" x14ac:dyDescent="0.25">
      <c r="C188" s="69">
        <v>185</v>
      </c>
      <c r="D188" s="86">
        <f>+Cálculos!G187</f>
        <v>10.540510811607344</v>
      </c>
      <c r="E188" s="65">
        <f>+Cálculos!H187</f>
        <v>11.499405070385684</v>
      </c>
      <c r="F188" s="65">
        <f>+Cálculos!I187</f>
        <v>254.3530537994246</v>
      </c>
      <c r="G188" s="67"/>
      <c r="H188" s="98">
        <f t="shared" si="10"/>
        <v>13.495389458257337</v>
      </c>
      <c r="I188" s="98">
        <f t="shared" si="11"/>
        <v>14.483292179217527</v>
      </c>
      <c r="J188" s="98">
        <f t="shared" si="12"/>
        <v>497.87138010211277</v>
      </c>
      <c r="K188" s="99">
        <f t="shared" si="13"/>
        <v>356</v>
      </c>
      <c r="L188" s="100">
        <f t="shared" si="14"/>
        <v>356</v>
      </c>
      <c r="M188" s="76"/>
      <c r="N188" s="76"/>
      <c r="O188" s="76"/>
      <c r="P188" s="76"/>
      <c r="Q188" s="76"/>
      <c r="R188" s="76"/>
      <c r="S188" s="76"/>
      <c r="T188" s="76"/>
    </row>
    <row r="189" spans="3:20" x14ac:dyDescent="0.25">
      <c r="C189" s="69">
        <v>186</v>
      </c>
      <c r="D189" s="86">
        <f>+Cálculos!G188</f>
        <v>10.546696684109532</v>
      </c>
      <c r="E189" s="65">
        <f>+Cálculos!H188</f>
        <v>11.504887276813593</v>
      </c>
      <c r="F189" s="65">
        <f>+Cálculos!I188</f>
        <v>254.90774499093465</v>
      </c>
      <c r="G189" s="67"/>
      <c r="H189" s="98">
        <f t="shared" si="10"/>
        <v>13.494884988978697</v>
      </c>
      <c r="I189" s="98">
        <f t="shared" si="11"/>
        <v>14.482716990502498</v>
      </c>
      <c r="J189" s="98">
        <f t="shared" si="12"/>
        <v>497.89917991280862</v>
      </c>
      <c r="K189" s="99">
        <f t="shared" si="13"/>
        <v>357</v>
      </c>
      <c r="L189" s="100">
        <f t="shared" si="14"/>
        <v>357</v>
      </c>
      <c r="M189" s="76"/>
      <c r="N189" s="76"/>
      <c r="O189" s="76"/>
      <c r="P189" s="76"/>
      <c r="Q189" s="76"/>
      <c r="R189" s="76"/>
      <c r="S189" s="76"/>
      <c r="T189" s="76"/>
    </row>
    <row r="190" spans="3:20" x14ac:dyDescent="0.25">
      <c r="C190" s="69">
        <v>187</v>
      </c>
      <c r="D190" s="86">
        <f>+Cálculos!G189</f>
        <v>10.553358855465444</v>
      </c>
      <c r="E190" s="65">
        <f>+Cálculos!H189</f>
        <v>11.510794682260364</v>
      </c>
      <c r="F190" s="65">
        <f>+Cálculos!I189</f>
        <v>255.50783910687269</v>
      </c>
      <c r="G190" s="67"/>
      <c r="H190" s="98">
        <f t="shared" si="10"/>
        <v>13.493877756944778</v>
      </c>
      <c r="I190" s="98">
        <f t="shared" si="11"/>
        <v>14.481568624428549</v>
      </c>
      <c r="J190" s="98">
        <f t="shared" si="12"/>
        <v>497.90555499839553</v>
      </c>
      <c r="K190" s="99">
        <f t="shared" si="13"/>
        <v>358</v>
      </c>
      <c r="L190" s="100">
        <f t="shared" si="14"/>
        <v>358</v>
      </c>
      <c r="M190" s="76"/>
      <c r="N190" s="76"/>
      <c r="O190" s="76"/>
      <c r="P190" s="76"/>
      <c r="Q190" s="76"/>
      <c r="R190" s="76"/>
      <c r="S190" s="76"/>
      <c r="T190" s="76"/>
    </row>
    <row r="191" spans="3:20" x14ac:dyDescent="0.25">
      <c r="C191" s="69">
        <v>188</v>
      </c>
      <c r="D191" s="86">
        <f>+Cálculos!G190</f>
        <v>10.56049319063399</v>
      </c>
      <c r="E191" s="65">
        <f>+Cálculos!H190</f>
        <v>11.517124307800579</v>
      </c>
      <c r="F191" s="65">
        <f>+Cálculos!I190</f>
        <v>256.15308919593286</v>
      </c>
      <c r="G191" s="67"/>
      <c r="H191" s="98">
        <f t="shared" si="10"/>
        <v>13.492368416722829</v>
      </c>
      <c r="I191" s="98">
        <f t="shared" si="11"/>
        <v>14.479847958083976</v>
      </c>
      <c r="J191" s="98">
        <f t="shared" si="12"/>
        <v>497.89046607544191</v>
      </c>
      <c r="K191" s="99">
        <f t="shared" si="13"/>
        <v>359</v>
      </c>
      <c r="L191" s="100">
        <f t="shared" si="14"/>
        <v>359</v>
      </c>
      <c r="M191" s="76"/>
      <c r="N191" s="76"/>
      <c r="O191" s="76"/>
      <c r="P191" s="76"/>
      <c r="Q191" s="76"/>
      <c r="R191" s="76"/>
      <c r="S191" s="76"/>
      <c r="T191" s="76"/>
    </row>
    <row r="192" spans="3:20" x14ac:dyDescent="0.25">
      <c r="C192" s="69">
        <v>189</v>
      </c>
      <c r="D192" s="86">
        <f>+Cálculos!G191</f>
        <v>10.568095293144038</v>
      </c>
      <c r="E192" s="65">
        <f>+Cálculos!H191</f>
        <v>11.523872984605921</v>
      </c>
      <c r="F192" s="65">
        <f>+Cálculos!I191</f>
        <v>256.84323039567624</v>
      </c>
      <c r="G192" s="67"/>
      <c r="H192" s="98">
        <f t="shared" si="10"/>
        <v>13.490357947911816</v>
      </c>
      <c r="I192" s="98">
        <f t="shared" si="11"/>
        <v>14.477556303932051</v>
      </c>
      <c r="J192" s="98">
        <f t="shared" si="12"/>
        <v>497.85386408010521</v>
      </c>
      <c r="K192" s="99">
        <f t="shared" si="13"/>
        <v>360</v>
      </c>
      <c r="L192" s="100">
        <f t="shared" si="14"/>
        <v>360</v>
      </c>
      <c r="M192" s="76"/>
      <c r="N192" s="76"/>
      <c r="O192" s="76"/>
      <c r="P192" s="76"/>
      <c r="Q192" s="76"/>
      <c r="R192" s="76"/>
      <c r="S192" s="76"/>
      <c r="T192" s="76"/>
    </row>
    <row r="193" spans="3:20" x14ac:dyDescent="0.25">
      <c r="C193" s="69">
        <v>190</v>
      </c>
      <c r="D193" s="86">
        <f>+Cálculos!G192</f>
        <v>10.576160514040621</v>
      </c>
      <c r="E193" s="65">
        <f>+Cálculos!H192</f>
        <v>11.531037360089348</v>
      </c>
      <c r="F193" s="65">
        <f>+Cálculos!I192</f>
        <v>257.57797991523341</v>
      </c>
      <c r="G193" s="67"/>
      <c r="H193" s="98">
        <f t="shared" si="10"/>
        <v>13.487847652988773</v>
      </c>
      <c r="I193" s="98">
        <f t="shared" si="11"/>
        <v>14.474695406744928</v>
      </c>
      <c r="J193" s="98">
        <f t="shared" si="12"/>
        <v>497.79569024381675</v>
      </c>
      <c r="K193" s="99">
        <f t="shared" si="13"/>
        <v>361</v>
      </c>
      <c r="L193" s="100">
        <f t="shared" si="14"/>
        <v>361</v>
      </c>
      <c r="M193" s="76"/>
      <c r="N193" s="76"/>
      <c r="O193" s="76"/>
      <c r="P193" s="76"/>
      <c r="Q193" s="76"/>
      <c r="R193" s="76"/>
      <c r="S193" s="76"/>
      <c r="T193" s="76"/>
    </row>
    <row r="194" spans="3:20" x14ac:dyDescent="0.25">
      <c r="C194" s="69">
        <v>191</v>
      </c>
      <c r="D194" s="86">
        <f>+Cálculos!G193</f>
        <v>10.584683961234596</v>
      </c>
      <c r="E194" s="65">
        <f>+Cálculos!H193</f>
        <v>11.538613904330044</v>
      </c>
      <c r="F194" s="65">
        <f>+Cálculos!I193</f>
        <v>258.35703701957681</v>
      </c>
      <c r="G194" s="67"/>
      <c r="H194" s="98">
        <f t="shared" si="10"/>
        <v>13.484839154452896</v>
      </c>
      <c r="I194" s="98">
        <f t="shared" si="11"/>
        <v>14.471267439538915</v>
      </c>
      <c r="J194" s="98">
        <f t="shared" si="12"/>
        <v>497.71587619308383</v>
      </c>
      <c r="K194" s="99">
        <f t="shared" si="13"/>
        <v>362</v>
      </c>
      <c r="L194" s="100">
        <f t="shared" si="14"/>
        <v>362</v>
      </c>
      <c r="M194" s="76"/>
      <c r="N194" s="76"/>
      <c r="O194" s="76"/>
      <c r="P194" s="76"/>
      <c r="Q194" s="76"/>
      <c r="R194" s="76"/>
      <c r="S194" s="76"/>
      <c r="T194" s="76"/>
    </row>
    <row r="195" spans="3:20" x14ac:dyDescent="0.25">
      <c r="C195" s="69">
        <v>192</v>
      </c>
      <c r="D195" s="86">
        <f>+Cálculos!G194</f>
        <v>10.593660509218319</v>
      </c>
      <c r="E195" s="65">
        <f>+Cálculos!H194</f>
        <v>11.546598916753959</v>
      </c>
      <c r="F195" s="65">
        <f>+Cálculos!I194</f>
        <v>259.18008301614736</v>
      </c>
      <c r="G195" s="67"/>
      <c r="H195" s="98">
        <f t="shared" si="10"/>
        <v>13.481334391280068</v>
      </c>
      <c r="I195" s="98">
        <f t="shared" si="11"/>
        <v>14.467274998530186</v>
      </c>
      <c r="J195" s="98">
        <f t="shared" si="12"/>
        <v>497.61434407337521</v>
      </c>
      <c r="K195" s="99">
        <f t="shared" si="13"/>
        <v>363</v>
      </c>
      <c r="L195" s="100">
        <f t="shared" si="14"/>
        <v>363</v>
      </c>
      <c r="M195" s="76"/>
      <c r="N195" s="76"/>
      <c r="O195" s="76"/>
      <c r="P195" s="76"/>
      <c r="Q195" s="76"/>
      <c r="R195" s="76"/>
      <c r="S195" s="76"/>
      <c r="T195" s="76"/>
    </row>
    <row r="196" spans="3:20" x14ac:dyDescent="0.25">
      <c r="C196" s="69">
        <v>193</v>
      </c>
      <c r="D196" s="86">
        <f>+Cálculos!G195</f>
        <v>10.60308480910906</v>
      </c>
      <c r="E196" s="65">
        <f>+Cálculos!H195</f>
        <v>11.554988533044062</v>
      </c>
      <c r="F196" s="65">
        <f>+Cálculos!I195</f>
        <v>260.04678124465875</v>
      </c>
      <c r="G196" s="67"/>
      <c r="H196" s="98">
        <f t="shared" si="10"/>
        <v>13.477335614703502</v>
      </c>
      <c r="I196" s="98">
        <f t="shared" si="11"/>
        <v>14.462721097134565</v>
      </c>
      <c r="J196" s="98">
        <f t="shared" si="12"/>
        <v>497.49100669703427</v>
      </c>
      <c r="K196" s="99">
        <f t="shared" si="13"/>
        <v>364</v>
      </c>
      <c r="L196" s="100">
        <f t="shared" si="14"/>
        <v>364</v>
      </c>
      <c r="M196" s="76"/>
      <c r="N196" s="76"/>
      <c r="O196" s="76"/>
      <c r="P196" s="76"/>
      <c r="Q196" s="76"/>
      <c r="R196" s="76"/>
      <c r="S196" s="76"/>
      <c r="T196" s="76"/>
    </row>
    <row r="197" spans="3:20" x14ac:dyDescent="0.25">
      <c r="C197" s="69">
        <v>194</v>
      </c>
      <c r="D197" s="86">
        <f>+Cálculos!G196</f>
        <v>10.612951298981246</v>
      </c>
      <c r="E197" s="65">
        <f>+Cálculos!H196</f>
        <v>11.56377873225388</v>
      </c>
      <c r="F197" s="65">
        <f>+Cálculos!I196</f>
        <v>260.95677707091482</v>
      </c>
      <c r="G197" s="67"/>
      <c r="H197" s="98">
        <f t="shared" si="10"/>
        <v>13.472845383339047</v>
      </c>
      <c r="I197" s="98">
        <f t="shared" si="11"/>
        <v>14.457609159039075</v>
      </c>
      <c r="J197" s="98">
        <f t="shared" si="12"/>
        <v>497.34576771515765</v>
      </c>
      <c r="K197" s="99">
        <f t="shared" si="13"/>
        <v>365</v>
      </c>
      <c r="L197" s="100">
        <f t="shared" si="14"/>
        <v>365</v>
      </c>
      <c r="M197" s="76"/>
      <c r="N197" s="76"/>
      <c r="O197" s="76"/>
      <c r="P197" s="76"/>
      <c r="Q197" s="76"/>
      <c r="R197" s="76"/>
      <c r="S197" s="76"/>
      <c r="T197" s="76"/>
    </row>
    <row r="198" spans="3:20" x14ac:dyDescent="0.25">
      <c r="C198" s="69">
        <v>195</v>
      </c>
      <c r="D198" s="86">
        <f>+Cálculos!G197</f>
        <v>10.623254214448147</v>
      </c>
      <c r="E198" s="65">
        <f>+Cálculos!H197</f>
        <v>11.572965344097652</v>
      </c>
      <c r="F198" s="65">
        <f>+Cálculos!I197</f>
        <v>261.90969788550484</v>
      </c>
      <c r="G198" s="67"/>
      <c r="H198" s="98">
        <f t="shared" ref="H198" si="15">D369</f>
        <v>13.467866557676528</v>
      </c>
      <c r="I198" s="98">
        <f t="shared" ref="I198:J198" si="16">E369</f>
        <v>14.451943010377361</v>
      </c>
      <c r="J198" s="98">
        <f t="shared" si="16"/>
        <v>497.17852181334285</v>
      </c>
      <c r="K198" s="99">
        <f t="shared" ref="K198" si="17">C369</f>
        <v>366</v>
      </c>
      <c r="L198" s="100">
        <f t="shared" ref="L198:L261" si="18">K198</f>
        <v>366</v>
      </c>
      <c r="M198" s="76"/>
      <c r="N198" s="76"/>
      <c r="O198" s="76"/>
      <c r="P198" s="76"/>
      <c r="Q198" s="76"/>
      <c r="R198" s="76"/>
      <c r="S198" s="76"/>
      <c r="T198" s="76"/>
    </row>
    <row r="199" spans="3:20" x14ac:dyDescent="0.25">
      <c r="C199" s="69">
        <v>196</v>
      </c>
      <c r="D199" s="86">
        <f>+Cálculos!G198</f>
        <v>10.633987599453553</v>
      </c>
      <c r="E199" s="65">
        <f>+Cálculos!H198</f>
        <v>11.582544056390152</v>
      </c>
      <c r="F199" s="65">
        <f>+Cálculos!I198</f>
        <v>262.90515310825162</v>
      </c>
      <c r="G199" s="67"/>
      <c r="H199" s="98">
        <f>D5</f>
        <v>13.462402293961016</v>
      </c>
      <c r="I199" s="98">
        <f>E5</f>
        <v>14.445726871044663</v>
      </c>
      <c r="J199" s="98">
        <f>F5</f>
        <v>496.98915493120609</v>
      </c>
      <c r="K199" s="99">
        <v>367</v>
      </c>
      <c r="L199" s="100">
        <f t="shared" si="18"/>
        <v>367</v>
      </c>
      <c r="M199" s="76"/>
      <c r="N199" s="76"/>
      <c r="O199" s="76"/>
      <c r="P199" s="76"/>
      <c r="Q199" s="76"/>
      <c r="R199" s="76"/>
      <c r="S199" s="76"/>
      <c r="T199" s="76"/>
    </row>
    <row r="200" spans="3:20" x14ac:dyDescent="0.25">
      <c r="C200" s="69">
        <v>197</v>
      </c>
      <c r="D200" s="86">
        <f>+Cálculos!G199</f>
        <v>10.645145317233887</v>
      </c>
      <c r="E200" s="65">
        <f>+Cálculos!H199</f>
        <v>11.592510422609148</v>
      </c>
      <c r="F200" s="65">
        <f>+Cálculos!I199</f>
        <v>263.94273419930033</v>
      </c>
      <c r="G200" s="67"/>
      <c r="H200" s="98">
        <f t="shared" ref="H200:H263" si="19">D6</f>
        <v>13.456456037490474</v>
      </c>
      <c r="I200" s="98">
        <f t="shared" ref="I200:I263" si="20">E6</f>
        <v>14.438965345191823</v>
      </c>
      <c r="J200" s="98">
        <f t="shared" ref="J200:J263" si="21">F6</f>
        <v>496.77754450553033</v>
      </c>
      <c r="K200" s="99">
        <v>368</v>
      </c>
      <c r="L200" s="100">
        <f t="shared" si="18"/>
        <v>368</v>
      </c>
      <c r="M200" s="76"/>
      <c r="N200" s="76"/>
      <c r="O200" s="76"/>
      <c r="P200" s="76"/>
      <c r="Q200" s="76"/>
      <c r="R200" s="76"/>
      <c r="S200" s="76"/>
      <c r="T200" s="76"/>
    </row>
    <row r="201" spans="3:20" x14ac:dyDescent="0.25">
      <c r="C201" s="69">
        <v>198</v>
      </c>
      <c r="D201" s="86">
        <f>+Cálculos!G200</f>
        <v>10.656721061411508</v>
      </c>
      <c r="E201" s="65">
        <f>+Cálculos!H200</f>
        <v>11.602859869553631</v>
      </c>
      <c r="F201" s="65">
        <f>+Cálculos!I200</f>
        <v>265.02201467774285</v>
      </c>
      <c r="G201" s="67"/>
      <c r="H201" s="98">
        <f t="shared" si="19"/>
        <v>13.450031515358344</v>
      </c>
      <c r="I201" s="98">
        <f t="shared" si="20"/>
        <v>14.431663410940953</v>
      </c>
      <c r="J201" s="98">
        <f t="shared" si="21"/>
        <v>496.54355973689718</v>
      </c>
      <c r="K201" s="99">
        <v>369</v>
      </c>
      <c r="L201" s="100">
        <f t="shared" si="18"/>
        <v>369</v>
      </c>
      <c r="M201" s="76"/>
      <c r="N201" s="76"/>
      <c r="O201" s="76"/>
      <c r="P201" s="76"/>
      <c r="Q201" s="76"/>
      <c r="R201" s="76"/>
      <c r="S201" s="76"/>
      <c r="T201" s="76"/>
    </row>
    <row r="202" spans="3:20" x14ac:dyDescent="0.25">
      <c r="C202" s="69">
        <v>199</v>
      </c>
      <c r="D202" s="86">
        <f>+Cálculos!G201</f>
        <v>10.668708367180438</v>
      </c>
      <c r="E202" s="65">
        <f>+Cálculos!H201</f>
        <v>11.61358770507108</v>
      </c>
      <c r="F202" s="65">
        <f>+Cálculos!I201</f>
        <v>266.14255014867632</v>
      </c>
      <c r="G202" s="67"/>
      <c r="H202" s="98">
        <f t="shared" si="19"/>
        <v>13.443132728671905</v>
      </c>
      <c r="I202" s="98">
        <f t="shared" si="20"/>
        <v>14.423826409368496</v>
      </c>
      <c r="J202" s="98">
        <f t="shared" si="21"/>
        <v>496.28706187961575</v>
      </c>
      <c r="K202" s="99">
        <v>370</v>
      </c>
      <c r="L202" s="100">
        <f t="shared" si="18"/>
        <v>370</v>
      </c>
      <c r="M202" s="76"/>
      <c r="N202" s="76"/>
      <c r="O202" s="76"/>
      <c r="P202" s="76"/>
      <c r="Q202" s="76"/>
      <c r="R202" s="76"/>
      <c r="S202" s="76"/>
      <c r="T202" s="76"/>
    </row>
    <row r="203" spans="3:20" x14ac:dyDescent="0.25">
      <c r="C203" s="69">
        <v>200</v>
      </c>
      <c r="D203" s="86">
        <f>+Cálculos!G202</f>
        <v>10.681100622546218</v>
      </c>
      <c r="E203" s="65">
        <f>+Cálculos!H202</f>
        <v>11.62468912582737</v>
      </c>
      <c r="F203" s="65">
        <f>+Cálculos!I202</f>
        <v>267.30387833959037</v>
      </c>
      <c r="G203" s="67"/>
      <c r="H203" s="98">
        <f t="shared" si="19"/>
        <v>13.435763944278891</v>
      </c>
      <c r="I203" s="98">
        <f t="shared" si="20"/>
        <v>14.41546003280404</v>
      </c>
      <c r="J203" s="98">
        <f t="shared" si="21"/>
        <v>496.00790455474731</v>
      </c>
      <c r="K203" s="99">
        <v>371</v>
      </c>
      <c r="L203" s="100">
        <f t="shared" si="18"/>
        <v>371</v>
      </c>
      <c r="M203" s="76"/>
      <c r="N203" s="76"/>
      <c r="O203" s="76"/>
      <c r="P203" s="76"/>
      <c r="Q203" s="76"/>
      <c r="R203" s="76"/>
      <c r="S203" s="76"/>
      <c r="T203" s="76"/>
    </row>
    <row r="204" spans="3:20" x14ac:dyDescent="0.25">
      <c r="C204" s="69">
        <v>201</v>
      </c>
      <c r="D204" s="86">
        <f>+Cálculos!G203</f>
        <v>10.693891079582663</v>
      </c>
      <c r="E204" s="65">
        <f>+Cálculos!H203</f>
        <v>11.63615922509346</v>
      </c>
      <c r="F204" s="65">
        <f>+Cálculos!I203</f>
        <v>268.50551914697837</v>
      </c>
      <c r="G204" s="67"/>
      <c r="H204" s="98">
        <f t="shared" si="19"/>
        <v>13.427929686036713</v>
      </c>
      <c r="I204" s="98">
        <f t="shared" si="20"/>
        <v>14.40657031249555</v>
      </c>
      <c r="J204" s="98">
        <f t="shared" si="21"/>
        <v>495.70593408598188</v>
      </c>
      <c r="K204" s="99">
        <v>372</v>
      </c>
      <c r="L204" s="100">
        <f t="shared" si="18"/>
        <v>372</v>
      </c>
      <c r="M204" s="76"/>
      <c r="N204" s="76"/>
      <c r="O204" s="76"/>
      <c r="P204" s="76"/>
      <c r="Q204" s="76"/>
      <c r="R204" s="76"/>
      <c r="S204" s="76"/>
      <c r="T204" s="76"/>
    </row>
    <row r="205" spans="3:20" x14ac:dyDescent="0.25">
      <c r="C205" s="69">
        <v>202</v>
      </c>
      <c r="D205" s="86">
        <f>+Cálculos!G204</f>
        <v>10.707072865668987</v>
      </c>
      <c r="E205" s="65">
        <f>+Cálculos!H204</f>
        <v>11.64799300052344</v>
      </c>
      <c r="F205" s="65">
        <f>+Cálculos!I204</f>
        <v>269.74697469404794</v>
      </c>
      <c r="G205" s="67"/>
      <c r="H205" s="98">
        <f t="shared" si="19"/>
        <v>13.419634725659893</v>
      </c>
      <c r="I205" s="98">
        <f t="shared" si="20"/>
        <v>14.397163605693725</v>
      </c>
      <c r="J205" s="98">
        <f t="shared" si="21"/>
        <v>495.38098985810416</v>
      </c>
      <c r="K205" s="99">
        <v>373</v>
      </c>
      <c r="L205" s="100">
        <f t="shared" si="18"/>
        <v>373</v>
      </c>
      <c r="M205" s="76"/>
      <c r="N205" s="76"/>
      <c r="O205" s="76"/>
      <c r="P205" s="76"/>
      <c r="Q205" s="76"/>
      <c r="R205" s="76"/>
      <c r="S205" s="76"/>
      <c r="T205" s="76"/>
    </row>
    <row r="206" spans="3:20" x14ac:dyDescent="0.25">
      <c r="C206" s="69">
        <v>203</v>
      </c>
      <c r="D206" s="86">
        <f>+Cálculos!G205</f>
        <v>10.720638994672134</v>
      </c>
      <c r="E206" s="65">
        <f>+Cálculos!H205</f>
        <v>11.66018536189935</v>
      </c>
      <c r="F206" s="65">
        <f>+Cálculos!I205</f>
        <v>271.02772940040529</v>
      </c>
      <c r="G206" s="67"/>
      <c r="H206" s="98">
        <f t="shared" si="19"/>
        <v>13.410884073182677</v>
      </c>
      <c r="I206" s="98">
        <f t="shared" si="20"/>
        <v>14.387246582209777</v>
      </c>
      <c r="J206" s="98">
        <f t="shared" si="21"/>
        <v>495.03290469774117</v>
      </c>
      <c r="K206" s="99">
        <v>374</v>
      </c>
      <c r="L206" s="100">
        <f t="shared" si="18"/>
        <v>374</v>
      </c>
      <c r="M206" s="76"/>
      <c r="N206" s="76"/>
      <c r="O206" s="76"/>
      <c r="P206" s="76"/>
      <c r="Q206" s="76"/>
      <c r="R206" s="76"/>
      <c r="S206" s="76"/>
      <c r="T206" s="76"/>
    </row>
    <row r="207" spans="3:20" x14ac:dyDescent="0.25">
      <c r="C207" s="69">
        <v>204</v>
      </c>
      <c r="D207" s="86">
        <f>+Cálculos!G206</f>
        <v>10.734582378040292</v>
      </c>
      <c r="E207" s="65">
        <f>+Cálculos!H206</f>
        <v>11.672731138818794</v>
      </c>
      <c r="F207" s="65">
        <f>+Cálculos!I206</f>
        <v>272.34725006456011</v>
      </c>
      <c r="G207" s="67"/>
      <c r="H207" s="98">
        <f t="shared" si="19"/>
        <v>13.401682967074647</v>
      </c>
      <c r="I207" s="98">
        <f t="shared" si="20"/>
        <v>14.376826210502159</v>
      </c>
      <c r="J207" s="98">
        <f t="shared" si="21"/>
        <v>494.6615052760568</v>
      </c>
      <c r="K207" s="99">
        <v>375</v>
      </c>
      <c r="L207" s="100">
        <f t="shared" si="18"/>
        <v>375</v>
      </c>
      <c r="M207" s="76"/>
      <c r="N207" s="76"/>
      <c r="O207" s="76"/>
      <c r="P207" s="76"/>
      <c r="Q207" s="76"/>
      <c r="R207" s="76"/>
      <c r="S207" s="76"/>
      <c r="T207" s="76"/>
    </row>
    <row r="208" spans="3:20" x14ac:dyDescent="0.25">
      <c r="C208" s="69">
        <v>205</v>
      </c>
      <c r="D208" s="86">
        <f>+Cálculos!G207</f>
        <v>10.748895835775018</v>
      </c>
      <c r="E208" s="65">
        <f>+Cálculos!H207</f>
        <v>11.68562508830238</v>
      </c>
      <c r="F208" s="65">
        <f>+Cálculos!I207</f>
        <v>273.70498596008133</v>
      </c>
      <c r="G208" s="67"/>
      <c r="H208" s="98">
        <f t="shared" si="19"/>
        <v>13.392036864048002</v>
      </c>
      <c r="I208" s="98">
        <f t="shared" si="20"/>
        <v>14.365909743348812</v>
      </c>
      <c r="J208" s="98">
        <f t="shared" si="21"/>
        <v>494.2666125330162</v>
      </c>
      <c r="K208" s="99">
        <v>376</v>
      </c>
      <c r="L208" s="100">
        <f t="shared" si="18"/>
        <v>376</v>
      </c>
      <c r="M208" s="76"/>
      <c r="N208" s="76"/>
      <c r="O208" s="76"/>
      <c r="P208" s="76"/>
      <c r="Q208" s="76"/>
      <c r="R208" s="76"/>
      <c r="S208" s="76"/>
      <c r="T208" s="76"/>
    </row>
    <row r="209" spans="3:20" x14ac:dyDescent="0.25">
      <c r="C209" s="69">
        <v>206</v>
      </c>
      <c r="D209" s="86">
        <f>+Cálculos!G208</f>
        <v>10.763572107250905</v>
      </c>
      <c r="E209" s="65">
        <f>+Cálculos!H208</f>
        <v>11.698861902298852</v>
      </c>
      <c r="F209" s="65">
        <f>+Cálculos!I208</f>
        <v>275.10036894620873</v>
      </c>
      <c r="G209" s="67"/>
      <c r="H209" s="98">
        <f t="shared" si="19"/>
        <v>13.381951428595654</v>
      </c>
      <c r="I209" s="98">
        <f t="shared" si="20"/>
        <v>14.354504703161926</v>
      </c>
      <c r="J209" s="98">
        <f t="shared" si="21"/>
        <v>493.84804212280574</v>
      </c>
      <c r="K209" s="99">
        <v>377</v>
      </c>
      <c r="L209" s="100">
        <f t="shared" si="18"/>
        <v>377</v>
      </c>
      <c r="M209" s="76"/>
      <c r="N209" s="76"/>
      <c r="O209" s="76"/>
      <c r="P209" s="76"/>
      <c r="Q209" s="76"/>
      <c r="R209" s="76"/>
      <c r="S209" s="76"/>
      <c r="T209" s="76"/>
    </row>
    <row r="210" spans="3:20" x14ac:dyDescent="0.25">
      <c r="C210" s="69">
        <v>207</v>
      </c>
      <c r="D210" s="86">
        <f>+Cálculos!G209</f>
        <v>10.778603861853345</v>
      </c>
      <c r="E210" s="65">
        <f>+Cálculos!H209</f>
        <v>11.71243621506683</v>
      </c>
      <c r="F210" s="65">
        <f>+Cálculos!I209</f>
        <v>276.53281359369589</v>
      </c>
      <c r="G210" s="67"/>
      <c r="H210" s="98">
        <f t="shared" si="19"/>
        <v>13.371432522299612</v>
      </c>
      <c r="I210" s="98">
        <f t="shared" si="20"/>
        <v>14.342618867002473</v>
      </c>
      <c r="J210" s="98">
        <f t="shared" si="21"/>
        <v>493.40560487995009</v>
      </c>
      <c r="K210" s="99">
        <v>378</v>
      </c>
      <c r="L210" s="100">
        <f t="shared" si="18"/>
        <v>378</v>
      </c>
      <c r="M210" s="76"/>
      <c r="N210" s="76"/>
      <c r="O210" s="76"/>
      <c r="P210" s="76"/>
      <c r="Q210" s="76"/>
      <c r="R210" s="76"/>
      <c r="S210" s="76"/>
      <c r="T210" s="76"/>
    </row>
    <row r="211" spans="3:20" x14ac:dyDescent="0.25">
      <c r="C211" s="69">
        <v>208</v>
      </c>
      <c r="D211" s="86">
        <f>+Cálculos!G210</f>
        <v>10.793983709406598</v>
      </c>
      <c r="E211" s="65">
        <f>+Cálculos!H210</f>
        <v>11.726342610413184</v>
      </c>
      <c r="F211" s="65">
        <f>+Cálculos!I210</f>
        <v>278.00171732662841</v>
      </c>
      <c r="G211" s="67"/>
      <c r="H211" s="98">
        <f t="shared" si="19"/>
        <v>13.360486192949148</v>
      </c>
      <c r="I211" s="98">
        <f t="shared" si="20"/>
        <v>14.330260251351678</v>
      </c>
      <c r="J211" s="98">
        <f t="shared" si="21"/>
        <v>492.93910730562999</v>
      </c>
      <c r="K211" s="99">
        <v>379</v>
      </c>
      <c r="L211" s="100">
        <f t="shared" si="18"/>
        <v>379</v>
      </c>
      <c r="M211" s="76"/>
      <c r="N211" s="76"/>
      <c r="O211" s="76"/>
      <c r="P211" s="76"/>
      <c r="Q211" s="76"/>
      <c r="R211" s="76"/>
      <c r="S211" s="76"/>
      <c r="T211" s="76"/>
    </row>
    <row r="212" spans="3:20" x14ac:dyDescent="0.25">
      <c r="C212" s="69">
        <v>209</v>
      </c>
      <c r="D212" s="86">
        <f>+Cálculos!G211</f>
        <v>10.809704210366242</v>
      </c>
      <c r="E212" s="65">
        <f>+Cálculos!H211</f>
        <v>11.740575628769093</v>
      </c>
      <c r="F212" s="65">
        <f>+Cálculos!I211</f>
        <v>279.50646058092593</v>
      </c>
      <c r="G212" s="67"/>
      <c r="H212" s="98">
        <f t="shared" si="19"/>
        <v>13.349118663508211</v>
      </c>
      <c r="I212" s="98">
        <f t="shared" si="20"/>
        <v>14.31743709669613</v>
      </c>
      <c r="J212" s="98">
        <f t="shared" si="21"/>
        <v>492.44835207365554</v>
      </c>
      <c r="K212" s="99">
        <v>380</v>
      </c>
      <c r="L212" s="100">
        <f t="shared" si="18"/>
        <v>380</v>
      </c>
      <c r="M212" s="76"/>
      <c r="N212" s="76"/>
      <c r="O212" s="76"/>
      <c r="P212" s="76"/>
      <c r="Q212" s="76"/>
      <c r="R212" s="76"/>
      <c r="S212" s="76"/>
      <c r="T212" s="76"/>
    </row>
    <row r="213" spans="3:20" x14ac:dyDescent="0.25">
      <c r="C213" s="69">
        <v>210</v>
      </c>
      <c r="D213" s="86">
        <f>+Cálculos!G212</f>
        <v>10.825757885751701</v>
      </c>
      <c r="E213" s="65">
        <f>+Cálculos!H212</f>
        <v>11.755129774086127</v>
      </c>
      <c r="F213" s="65">
        <f>+Cálculos!I212</f>
        <v>281.04640698019887</v>
      </c>
      <c r="G213" s="67"/>
      <c r="H213" s="98">
        <f t="shared" si="19"/>
        <v>13.337336320971094</v>
      </c>
      <c r="I213" s="98">
        <f t="shared" si="20"/>
        <v>14.304157851982435</v>
      </c>
      <c r="J213" s="98">
        <f t="shared" si="21"/>
        <v>491.93313855550463</v>
      </c>
      <c r="K213" s="99">
        <v>381</v>
      </c>
      <c r="L213" s="100">
        <f t="shared" si="18"/>
        <v>381</v>
      </c>
      <c r="M213" s="76"/>
      <c r="N213" s="76"/>
      <c r="O213" s="76"/>
      <c r="P213" s="76"/>
      <c r="Q213" s="76"/>
      <c r="R213" s="76"/>
      <c r="S213" s="76"/>
      <c r="T213" s="76"/>
    </row>
    <row r="214" spans="3:20" x14ac:dyDescent="0.25">
      <c r="C214" s="69">
        <v>211</v>
      </c>
      <c r="D214" s="86">
        <f>+Cálculos!G213</f>
        <v>10.842137226796625</v>
      </c>
      <c r="E214" s="65">
        <f>+Cálculos!H213</f>
        <v>11.769999520535761</v>
      </c>
      <c r="F214" s="65">
        <f>+Cálculos!I213</f>
        <v>282.62090352958762</v>
      </c>
      <c r="G214" s="67"/>
      <c r="H214" s="98">
        <f t="shared" si="19"/>
        <v>13.325145705144923</v>
      </c>
      <c r="I214" s="98">
        <f t="shared" si="20"/>
        <v>14.290431158996375</v>
      </c>
      <c r="J214" s="98">
        <f t="shared" si="21"/>
        <v>491.39326336379156</v>
      </c>
      <c r="K214" s="99">
        <v>382</v>
      </c>
      <c r="L214" s="100">
        <f t="shared" si="18"/>
        <v>382</v>
      </c>
      <c r="M214" s="76"/>
      <c r="N214" s="76"/>
      <c r="O214" s="76"/>
      <c r="P214" s="76"/>
      <c r="Q214" s="76"/>
      <c r="R214" s="76"/>
      <c r="S214" s="76"/>
      <c r="T214" s="76"/>
    </row>
    <row r="215" spans="3:20" x14ac:dyDescent="0.25">
      <c r="C215" s="69">
        <v>212</v>
      </c>
      <c r="D215" s="86">
        <f>+Cálculos!G214</f>
        <v>10.858834704296591</v>
      </c>
      <c r="E215" s="65">
        <f>+Cálculos!H214</f>
        <v>11.785179318997065</v>
      </c>
      <c r="F215" s="65">
        <f>+Cálculos!I214</f>
        <v>284.22928082816935</v>
      </c>
      <c r="G215" s="67"/>
      <c r="H215" s="98">
        <f t="shared" si="19"/>
        <v>13.312553497396726</v>
      </c>
      <c r="I215" s="98">
        <f t="shared" si="20"/>
        <v>14.276265836720066</v>
      </c>
      <c r="J215" s="98">
        <f t="shared" si="21"/>
        <v>490.82852091347991</v>
      </c>
      <c r="K215" s="99">
        <v>383</v>
      </c>
      <c r="L215" s="100">
        <f t="shared" si="18"/>
        <v>383</v>
      </c>
      <c r="M215" s="76"/>
      <c r="N215" s="76"/>
      <c r="O215" s="76"/>
      <c r="P215" s="76"/>
      <c r="Q215" s="76"/>
      <c r="R215" s="76"/>
      <c r="S215" s="76"/>
      <c r="T215" s="76"/>
    </row>
    <row r="216" spans="3:20" x14ac:dyDescent="0.25">
      <c r="C216" s="69">
        <v>213</v>
      </c>
      <c r="D216" s="86">
        <f>+Cálculos!G215</f>
        <v>10.875842777635617</v>
      </c>
      <c r="E216" s="65">
        <f>+Cálculos!H215</f>
        <v>11.80066360331848</v>
      </c>
      <c r="F216" s="65">
        <f>+Cálculos!I215</f>
        <v>285.87085330047017</v>
      </c>
      <c r="G216" s="67"/>
      <c r="H216" s="98">
        <f t="shared" si="19"/>
        <v>13.299566509402021</v>
      </c>
      <c r="I216" s="98">
        <f t="shared" si="20"/>
        <v>14.261670865719179</v>
      </c>
      <c r="J216" s="98">
        <f t="shared" si="21"/>
        <v>490.2387040001085</v>
      </c>
      <c r="K216" s="99">
        <v>384</v>
      </c>
      <c r="L216" s="100">
        <f t="shared" si="18"/>
        <v>384</v>
      </c>
      <c r="M216" s="76"/>
      <c r="N216" s="76"/>
      <c r="O216" s="76"/>
      <c r="P216" s="76"/>
      <c r="Q216" s="76"/>
      <c r="R216" s="76"/>
      <c r="S216" s="76"/>
      <c r="T216" s="76"/>
    </row>
    <row r="217" spans="3:20" x14ac:dyDescent="0.25">
      <c r="C217" s="69">
        <v>214</v>
      </c>
      <c r="D217" s="86">
        <f>+Cálculos!G216</f>
        <v>10.89315390347474</v>
      </c>
      <c r="E217" s="65">
        <f>+Cálculos!H216</f>
        <v>11.816446796340836</v>
      </c>
      <c r="F217" s="65">
        <f>+Cálculos!I216</f>
        <v>287.54491944757171</v>
      </c>
      <c r="G217" s="67"/>
      <c r="H217" s="98">
        <f t="shared" si="19"/>
        <v>13.286191671930744</v>
      </c>
      <c r="I217" s="98">
        <f t="shared" si="20"/>
        <v>14.246655372610407</v>
      </c>
      <c r="J217" s="98">
        <f t="shared" si="21"/>
        <v>489.62360439424458</v>
      </c>
      <c r="K217" s="99">
        <v>385</v>
      </c>
      <c r="L217" s="100">
        <f t="shared" si="18"/>
        <v>385</v>
      </c>
      <c r="M217" s="76"/>
      <c r="N217" s="76"/>
      <c r="O217" s="76"/>
      <c r="P217" s="76"/>
      <c r="Q217" s="76"/>
      <c r="R217" s="76"/>
      <c r="S217" s="76"/>
      <c r="T217" s="76"/>
    </row>
    <row r="218" spans="3:20" x14ac:dyDescent="0.25">
      <c r="C218" s="69">
        <v>215</v>
      </c>
      <c r="D218" s="86">
        <f>+Cálculos!G217</f>
        <v>10.910760544087912</v>
      </c>
      <c r="E218" s="65">
        <f>+Cálculos!H217</f>
        <v>11.83252331567007</v>
      </c>
      <c r="F218" s="65">
        <f>+Cálculos!I217</f>
        <v>289.25076211824597</v>
      </c>
      <c r="G218" s="67"/>
      <c r="H218" s="98">
        <f t="shared" si="19"/>
        <v>13.272436023705181</v>
      </c>
      <c r="I218" s="98">
        <f t="shared" si="20"/>
        <v>14.231228614657388</v>
      </c>
      <c r="J218" s="98">
        <f t="shared" si="21"/>
        <v>488.98301345133569</v>
      </c>
      <c r="K218" s="99">
        <v>386</v>
      </c>
      <c r="L218" s="100">
        <f t="shared" si="18"/>
        <v>386</v>
      </c>
      <c r="M218" s="76"/>
      <c r="N218" s="76"/>
      <c r="O218" s="76"/>
      <c r="P218" s="76"/>
      <c r="Q218" s="76"/>
      <c r="R218" s="76"/>
      <c r="S218" s="76"/>
      <c r="T218" s="76"/>
    </row>
    <row r="219" spans="3:20" x14ac:dyDescent="0.25">
      <c r="C219" s="69">
        <v>216</v>
      </c>
      <c r="D219" s="86">
        <f>+Cálculos!G218</f>
        <v>10.928655175332267</v>
      </c>
      <c r="E219" s="65">
        <f>+Cálculos!H218</f>
        <v>11.848887579189244</v>
      </c>
      <c r="F219" s="65">
        <f>+Cálculos!I218</f>
        <v>290.98764880050493</v>
      </c>
      <c r="G219" s="67"/>
      <c r="H219" s="98">
        <f t="shared" si="19"/>
        <v>13.258306700363153</v>
      </c>
      <c r="I219" s="98">
        <f t="shared" si="20"/>
        <v>14.215399964541028</v>
      </c>
      <c r="J219" s="98">
        <f t="shared" si="21"/>
        <v>488.31672273607666</v>
      </c>
      <c r="K219" s="99">
        <v>387</v>
      </c>
      <c r="L219" s="100">
        <f t="shared" si="18"/>
        <v>387</v>
      </c>
      <c r="M219" s="76"/>
      <c r="N219" s="76"/>
      <c r="O219" s="76"/>
      <c r="P219" s="76"/>
      <c r="Q219" s="76"/>
      <c r="R219" s="76"/>
      <c r="S219" s="76"/>
      <c r="T219" s="76"/>
    </row>
    <row r="220" spans="3:20" x14ac:dyDescent="0.25">
      <c r="C220" s="69">
        <v>217</v>
      </c>
      <c r="D220" s="86">
        <f>+Cálculos!G219</f>
        <v>10.946830294241549</v>
      </c>
      <c r="E220" s="65">
        <f>+Cálculos!H219</f>
        <v>11.86553401030079</v>
      </c>
      <c r="F220" s="65">
        <f>+Cálculos!I219</f>
        <v>292.75483193388993</v>
      </c>
      <c r="G220" s="67"/>
      <c r="H220" s="98">
        <f t="shared" si="19"/>
        <v>13.243810923558346</v>
      </c>
      <c r="I220" s="98">
        <f t="shared" si="20"/>
        <v>14.199178895347952</v>
      </c>
      <c r="J220" s="98">
        <f t="shared" si="21"/>
        <v>487.62452466035973</v>
      </c>
      <c r="K220" s="99">
        <v>388</v>
      </c>
      <c r="L220" s="100">
        <f t="shared" si="18"/>
        <v>388</v>
      </c>
      <c r="M220" s="76"/>
      <c r="N220" s="76"/>
      <c r="O220" s="76"/>
      <c r="P220" s="76"/>
      <c r="Q220" s="76"/>
      <c r="R220" s="76"/>
      <c r="S220" s="76"/>
      <c r="T220" s="76"/>
    </row>
    <row r="221" spans="3:20" x14ac:dyDescent="0.25">
      <c r="C221" s="69">
        <v>218</v>
      </c>
      <c r="D221" s="86">
        <f>+Cálculos!G220</f>
        <v>10.965278426233473</v>
      </c>
      <c r="E221" s="65">
        <f>+Cálculos!H220</f>
        <v>11.882457042890998</v>
      </c>
      <c r="F221" s="65">
        <f>+Cálculos!I220</f>
        <v>294.55154924277008</v>
      </c>
      <c r="G221" s="67"/>
      <c r="H221" s="98">
        <f t="shared" si="19"/>
        <v>13.22895599022802</v>
      </c>
      <c r="I221" s="98">
        <f t="shared" si="20"/>
        <v>14.182574965818135</v>
      </c>
      <c r="J221" s="98">
        <f t="shared" si="21"/>
        <v>486.90621313383087</v>
      </c>
      <c r="K221" s="99">
        <v>389</v>
      </c>
      <c r="L221" s="100">
        <f t="shared" si="18"/>
        <v>389</v>
      </c>
      <c r="M221" s="76"/>
      <c r="N221" s="76"/>
      <c r="O221" s="76"/>
      <c r="P221" s="76"/>
      <c r="Q221" s="76"/>
      <c r="R221" s="76"/>
      <c r="S221" s="76"/>
      <c r="T221" s="76"/>
    </row>
    <row r="222" spans="3:20" x14ac:dyDescent="0.25">
      <c r="C222" s="69">
        <v>219</v>
      </c>
      <c r="D222" s="86">
        <f>+Cálculos!G221</f>
        <v>10.983992131923291</v>
      </c>
      <c r="E222" s="65">
        <f>+Cálculos!H221</f>
        <v>11.899651126010031</v>
      </c>
      <c r="F222" s="65">
        <f>+Cálculos!I221</f>
        <v>296.37702409086228</v>
      </c>
      <c r="G222" s="67"/>
      <c r="H222" s="98">
        <f t="shared" si="19"/>
        <v>13.213749262056712</v>
      </c>
      <c r="I222" s="98">
        <f t="shared" si="20"/>
        <v>14.165597805890341</v>
      </c>
      <c r="J222" s="98">
        <f t="shared" si="21"/>
        <v>486.16158422602183</v>
      </c>
      <c r="K222" s="99">
        <v>390</v>
      </c>
      <c r="L222" s="100">
        <f t="shared" si="18"/>
        <v>390</v>
      </c>
      <c r="M222" s="76"/>
      <c r="N222" s="76"/>
      <c r="O222" s="76"/>
      <c r="P222" s="76"/>
      <c r="Q222" s="76"/>
      <c r="R222" s="76"/>
      <c r="S222" s="76"/>
      <c r="T222" s="76"/>
    </row>
    <row r="223" spans="3:20" x14ac:dyDescent="0.25">
      <c r="C223" s="69">
        <v>220</v>
      </c>
      <c r="D223" s="86">
        <f>+Cálculos!G222</f>
        <v>11.00296401353768</v>
      </c>
      <c r="E223" s="65">
        <f>+Cálculos!H222</f>
        <v>11.917110728261857</v>
      </c>
      <c r="F223" s="65">
        <f>+Cálculos!I222</f>
        <v>298.23046585712035</v>
      </c>
      <c r="G223" s="67"/>
      <c r="H223" s="98">
        <f t="shared" si="19"/>
        <v>13.198198155162856</v>
      </c>
      <c r="I223" s="98">
        <f t="shared" si="20"/>
        <v>14.1482571025812</v>
      </c>
      <c r="J223" s="98">
        <f t="shared" si="21"/>
        <v>485.39043683898319</v>
      </c>
      <c r="K223" s="99">
        <v>391</v>
      </c>
      <c r="L223" s="100">
        <f t="shared" si="18"/>
        <v>391</v>
      </c>
      <c r="M223" s="76"/>
      <c r="N223" s="76"/>
      <c r="O223" s="76"/>
      <c r="P223" s="76"/>
      <c r="Q223" s="76"/>
      <c r="R223" s="76"/>
      <c r="S223" s="76"/>
      <c r="T223" s="76"/>
    </row>
    <row r="224" spans="3:20" x14ac:dyDescent="0.25">
      <c r="C224" s="69">
        <v>221</v>
      </c>
      <c r="D224" s="86">
        <f>+Cálculos!G223</f>
        <v>11.022186720924553</v>
      </c>
      <c r="E224" s="65">
        <f>+Cálculos!H223</f>
        <v>11.934830341899517</v>
      </c>
      <c r="F224" s="65">
        <f>+Cálculos!I223</f>
        <v>300.11107033308491</v>
      </c>
      <c r="G224" s="67"/>
      <c r="H224" s="98">
        <f t="shared" si="19"/>
        <v>13.182310130033393</v>
      </c>
      <c r="I224" s="98">
        <f t="shared" si="20"/>
        <v>14.130562586230964</v>
      </c>
      <c r="J224" s="98">
        <f t="shared" si="21"/>
        <v>484.59257338929814</v>
      </c>
      <c r="K224" s="99">
        <v>392</v>
      </c>
      <c r="L224" s="100">
        <f t="shared" si="18"/>
        <v>392</v>
      </c>
      <c r="M224" s="76"/>
      <c r="N224" s="76"/>
      <c r="O224" s="76"/>
      <c r="P224" s="76"/>
      <c r="Q224" s="76"/>
      <c r="R224" s="76"/>
      <c r="S224" s="76"/>
      <c r="T224" s="76"/>
    </row>
    <row r="225" spans="3:20" x14ac:dyDescent="0.25">
      <c r="C225" s="69">
        <v>222</v>
      </c>
      <c r="D225" s="86">
        <f>+Cálculos!G224</f>
        <v>11.041652957156037</v>
      </c>
      <c r="E225" s="65">
        <f>+Cálculos!H224</f>
        <v>11.952804486622385</v>
      </c>
      <c r="F225" s="65">
        <f>+Cálculos!I224</f>
        <v>302.01802014171557</v>
      </c>
      <c r="G225" s="67"/>
      <c r="H225" s="98">
        <f t="shared" si="19"/>
        <v>13.166092681729623</v>
      </c>
      <c r="I225" s="98">
        <f t="shared" si="20"/>
        <v>14.112524017146333</v>
      </c>
      <c r="J225" s="98">
        <f t="shared" si="21"/>
        <v>483.76780049831257</v>
      </c>
      <c r="K225" s="99">
        <v>393</v>
      </c>
      <c r="L225" s="100">
        <f t="shared" si="18"/>
        <v>393</v>
      </c>
      <c r="M225" s="76"/>
      <c r="N225" s="76"/>
      <c r="O225" s="76"/>
      <c r="P225" s="76"/>
      <c r="Q225" s="76"/>
      <c r="R225" s="76"/>
      <c r="S225" s="76"/>
      <c r="T225" s="76"/>
    </row>
    <row r="226" spans="3:20" x14ac:dyDescent="0.25">
      <c r="C226" s="69">
        <v>223</v>
      </c>
      <c r="D226" s="86">
        <f>+Cálculos!G225</f>
        <v>11.06135548372324</v>
      </c>
      <c r="E226" s="65">
        <f>+Cálculos!H225</f>
        <v>11.9710277130729</v>
      </c>
      <c r="F226" s="65">
        <f>+Cálculos!I225</f>
        <v>303.95048517767327</v>
      </c>
      <c r="G226" s="67"/>
      <c r="H226" s="98">
        <f t="shared" si="19"/>
        <v>13.149553330385725</v>
      </c>
      <c r="I226" s="98">
        <f t="shared" si="20"/>
        <v>14.094151172667697</v>
      </c>
      <c r="J226" s="98">
        <f t="shared" si="21"/>
        <v>482.91592968937238</v>
      </c>
      <c r="K226" s="99">
        <v>394</v>
      </c>
      <c r="L226" s="100">
        <f t="shared" si="18"/>
        <v>394</v>
      </c>
      <c r="M226" s="76"/>
      <c r="N226" s="76"/>
      <c r="O226" s="76"/>
      <c r="P226" s="76"/>
      <c r="Q226" s="76"/>
      <c r="R226" s="76"/>
      <c r="S226" s="76"/>
      <c r="T226" s="76"/>
    </row>
    <row r="227" spans="3:20" x14ac:dyDescent="0.25">
      <c r="C227" s="69">
        <v>224</v>
      </c>
      <c r="D227" s="86">
        <f>+Cálculos!G226</f>
        <v>11.08128712532285</v>
      </c>
      <c r="E227" s="65">
        <f>+Cálculos!H226</f>
        <v>11.989494606031379</v>
      </c>
      <c r="F227" s="65">
        <f>+Cálculos!I226</f>
        <v>305.90762306894544</v>
      </c>
      <c r="G227" s="67"/>
      <c r="H227" s="98">
        <f t="shared" si="19"/>
        <v>13.132699612019469</v>
      </c>
      <c r="I227" s="98">
        <f t="shared" si="20"/>
        <v>14.07545383468555</v>
      </c>
      <c r="J227" s="98">
        <f t="shared" si="21"/>
        <v>482.036778090822</v>
      </c>
      <c r="K227" s="99">
        <v>395</v>
      </c>
      <c r="L227" s="100">
        <f t="shared" si="18"/>
        <v>395</v>
      </c>
      <c r="M227" s="76"/>
      <c r="N227" s="76"/>
      <c r="O227" s="76"/>
      <c r="P227" s="76"/>
      <c r="Q227" s="76"/>
      <c r="R227" s="76"/>
      <c r="S227" s="76"/>
      <c r="T227" s="76"/>
    </row>
    <row r="228" spans="3:20" x14ac:dyDescent="0.25">
      <c r="C228" s="69">
        <v>225</v>
      </c>
      <c r="D228" s="86">
        <f>+Cálculos!G227</f>
        <v>11.101440774236933</v>
      </c>
      <c r="E228" s="65">
        <f>+Cálculos!H227</f>
        <v>12.00819978730831</v>
      </c>
      <c r="F228" s="65">
        <f>+Cálculos!I227</f>
        <v>307.8885796596519</v>
      </c>
      <c r="G228" s="67"/>
      <c r="H228" s="98">
        <f t="shared" si="19"/>
        <v>13.115539069672685</v>
      </c>
      <c r="I228" s="98">
        <f t="shared" si="20"/>
        <v>14.056441777627777</v>
      </c>
      <c r="J228" s="98">
        <f t="shared" si="21"/>
        <v>481.13016914347844</v>
      </c>
      <c r="K228" s="99">
        <v>396</v>
      </c>
      <c r="L228" s="100">
        <f t="shared" si="18"/>
        <v>396</v>
      </c>
      <c r="M228" s="76"/>
      <c r="N228" s="76"/>
      <c r="O228" s="76"/>
      <c r="P228" s="76"/>
      <c r="Q228" s="76"/>
      <c r="R228" s="76"/>
      <c r="S228" s="76"/>
      <c r="T228" s="76"/>
    </row>
    <row r="229" spans="3:20" x14ac:dyDescent="0.25">
      <c r="C229" s="69">
        <v>226</v>
      </c>
      <c r="D229" s="86">
        <f>+Cálculos!G228</f>
        <v>11.121809394308467</v>
      </c>
      <c r="E229" s="65">
        <f>+Cálculos!H228</f>
        <v>12.027137918334551</v>
      </c>
      <c r="F229" s="65">
        <f>+Cálculos!I228</f>
        <v>309.89248951379795</v>
      </c>
      <c r="G229" s="67"/>
      <c r="H229" s="98">
        <f t="shared" si="19"/>
        <v>13.098079244897294</v>
      </c>
      <c r="I229" s="98">
        <f t="shared" si="20"/>
        <v>14.03712475693694</v>
      </c>
      <c r="J229" s="98">
        <f t="shared" si="21"/>
        <v>480.19593331125884</v>
      </c>
      <c r="K229" s="99">
        <v>397</v>
      </c>
      <c r="L229" s="100">
        <f t="shared" si="18"/>
        <v>397</v>
      </c>
      <c r="M229" s="76"/>
      <c r="N229" s="76"/>
      <c r="O229" s="76"/>
      <c r="P229" s="76"/>
      <c r="Q229" s="76"/>
      <c r="R229" s="76"/>
      <c r="S229" s="76"/>
      <c r="T229" s="76"/>
    </row>
    <row r="230" spans="3:20" x14ac:dyDescent="0.25">
      <c r="C230" s="69">
        <v>227</v>
      </c>
      <c r="D230" s="86">
        <f>+Cálculos!G229</f>
        <v>11.142386024516371</v>
      </c>
      <c r="E230" s="65">
        <f>+Cálculos!H229</f>
        <v>12.046303702450501</v>
      </c>
      <c r="F230" s="65">
        <f>+Cálculos!I229</f>
        <v>311.91847643968077</v>
      </c>
      <c r="G230" s="67"/>
      <c r="H230" s="98">
        <f t="shared" si="19"/>
        <v>13.080327669600722</v>
      </c>
      <c r="I230" s="98">
        <f t="shared" si="20"/>
        <v>14.017512498053838</v>
      </c>
      <c r="J230" s="98">
        <f t="shared" si="21"/>
        <v>479.23390879361068</v>
      </c>
      <c r="K230" s="99">
        <v>398</v>
      </c>
      <c r="L230" s="100">
        <f t="shared" si="18"/>
        <v>398</v>
      </c>
      <c r="M230" s="76"/>
      <c r="N230" s="76"/>
      <c r="O230" s="76"/>
      <c r="P230" s="76"/>
      <c r="Q230" s="76"/>
      <c r="R230" s="76"/>
      <c r="S230" s="76"/>
      <c r="T230" s="76"/>
    </row>
    <row r="231" spans="3:20" x14ac:dyDescent="0.25">
      <c r="C231" s="69">
        <v>228</v>
      </c>
      <c r="D231" s="86">
        <f>+Cálculos!G230</f>
        <v>11.163163782154703</v>
      </c>
      <c r="E231" s="65">
        <f>+Cálculos!H230</f>
        <v>12.065691886896252</v>
      </c>
      <c r="F231" s="65">
        <f>+Cálculos!I230</f>
        <v>313.9656540345855</v>
      </c>
      <c r="G231" s="67"/>
      <c r="H231" s="98">
        <f t="shared" si="19"/>
        <v>13.06229185826278</v>
      </c>
      <c r="I231" s="98">
        <f t="shared" si="20"/>
        <v>13.997614685920995</v>
      </c>
      <c r="J231" s="98">
        <f t="shared" si="21"/>
        <v>478.24394223836055</v>
      </c>
      <c r="K231" s="99">
        <v>399</v>
      </c>
      <c r="L231" s="100">
        <f t="shared" si="18"/>
        <v>399</v>
      </c>
      <c r="M231" s="76"/>
      <c r="N231" s="76"/>
      <c r="O231" s="76"/>
      <c r="P231" s="76"/>
      <c r="Q231" s="76"/>
      <c r="R231" s="76"/>
      <c r="S231" s="76"/>
      <c r="T231" s="76"/>
    </row>
    <row r="232" spans="3:20" x14ac:dyDescent="0.25">
      <c r="C232" s="69">
        <v>229</v>
      </c>
      <c r="D232" s="86">
        <f>+Cálculos!G231</f>
        <v>11.18413586562189</v>
      </c>
      <c r="E232" s="65">
        <f>+Cálculos!H231</f>
        <v>12.085297264505286</v>
      </c>
      <c r="F232" s="65">
        <f>+Cálculos!I231</f>
        <v>316.03312624934881</v>
      </c>
      <c r="G232" s="67"/>
      <c r="H232" s="98">
        <f t="shared" si="19"/>
        <v>13.043979300534204</v>
      </c>
      <c r="I232" s="98">
        <f t="shared" si="20"/>
        <v>13.977440955017116</v>
      </c>
      <c r="J232" s="98">
        <f t="shared" si="21"/>
        <v>477.22588945357217</v>
      </c>
      <c r="K232" s="99">
        <v>400</v>
      </c>
      <c r="L232" s="100">
        <f t="shared" si="18"/>
        <v>400</v>
      </c>
      <c r="M232" s="76"/>
      <c r="N232" s="76"/>
      <c r="O232" s="76"/>
      <c r="P232" s="76"/>
      <c r="Q232" s="76"/>
      <c r="R232" s="76"/>
      <c r="S232" s="76"/>
      <c r="T232" s="76"/>
    </row>
    <row r="233" spans="3:20" x14ac:dyDescent="0.25">
      <c r="C233" s="69">
        <v>230</v>
      </c>
      <c r="D233" s="86">
        <f>+Cálculos!G232</f>
        <v>11.205295556826474</v>
      </c>
      <c r="E233" s="65">
        <f>+Cálculos!H232</f>
        <v>12.10511467510509</v>
      </c>
      <c r="F233" s="65">
        <f>+Cálculos!I232</f>
        <v>318.11998797229984</v>
      </c>
      <c r="G233" s="67"/>
      <c r="H233" s="98">
        <f t="shared" si="19"/>
        <v>13.025397454225345</v>
      </c>
      <c r="I233" s="98">
        <f t="shared" si="20"/>
        <v>13.957000879931062</v>
      </c>
      <c r="J233" s="98">
        <f t="shared" si="21"/>
        <v>476.17961611698576</v>
      </c>
      <c r="K233" s="99">
        <v>401</v>
      </c>
      <c r="L233" s="100">
        <f t="shared" si="18"/>
        <v>401</v>
      </c>
      <c r="M233" s="76"/>
      <c r="N233" s="76"/>
      <c r="O233" s="76"/>
      <c r="P233" s="76"/>
      <c r="Q233" s="76"/>
      <c r="R233" s="76"/>
      <c r="S233" s="76"/>
      <c r="T233" s="76"/>
    </row>
    <row r="234" spans="3:20" x14ac:dyDescent="0.25">
      <c r="C234" s="69">
        <v>231</v>
      </c>
      <c r="D234" s="86">
        <f>+Cálculos!G233</f>
        <v>11.226636223216904</v>
      </c>
      <c r="E234" s="65">
        <f>+Cálculos!H233</f>
        <v>12.125139006628531</v>
      </c>
      <c r="F234" s="65">
        <f>+Cálculos!I233</f>
        <v>320.2253256320235</v>
      </c>
      <c r="G234" s="67"/>
      <c r="H234" s="98">
        <f t="shared" si="19"/>
        <v>13.006553738691805</v>
      </c>
      <c r="I234" s="98">
        <f t="shared" si="20"/>
        <v>13.936303966481573</v>
      </c>
      <c r="J234" s="98">
        <f t="shared" si="21"/>
        <v>475.10499848158275</v>
      </c>
      <c r="K234" s="99">
        <v>402</v>
      </c>
      <c r="L234" s="100">
        <f t="shared" si="18"/>
        <v>402</v>
      </c>
      <c r="M234" s="76"/>
      <c r="N234" s="76"/>
      <c r="O234" s="76"/>
      <c r="P234" s="76"/>
      <c r="Q234" s="76"/>
      <c r="R234" s="76"/>
      <c r="S234" s="76"/>
      <c r="T234" s="76"/>
    </row>
    <row r="235" spans="3:20" x14ac:dyDescent="0.25">
      <c r="C235" s="69">
        <v>232</v>
      </c>
      <c r="D235" s="86">
        <f>+Cálculos!G234</f>
        <v>11.24815131944346</v>
      </c>
      <c r="E235" s="65">
        <f>+Cálculos!H234</f>
        <v>12.145365195940498</v>
      </c>
      <c r="F235" s="65">
        <f>+Cálculos!I234</f>
        <v>322.34821781833693</v>
      </c>
      <c r="G235" s="67"/>
      <c r="H235" s="98">
        <f t="shared" si="19"/>
        <v>12.98745552862214</v>
      </c>
      <c r="I235" s="98">
        <f t="shared" si="20"/>
        <v>13.915359643386443</v>
      </c>
      <c r="J235" s="98">
        <f t="shared" si="21"/>
        <v>474.00192407581562</v>
      </c>
      <c r="K235" s="99">
        <v>403</v>
      </c>
      <c r="L235" s="100">
        <f t="shared" si="18"/>
        <v>403</v>
      </c>
      <c r="M235" s="76"/>
      <c r="N235" s="76"/>
      <c r="O235" s="76"/>
      <c r="P235" s="76"/>
      <c r="Q235" s="76"/>
      <c r="R235" s="76"/>
      <c r="S235" s="76"/>
      <c r="T235" s="76"/>
    </row>
    <row r="236" spans="3:20" x14ac:dyDescent="0.25">
      <c r="C236" s="69">
        <v>233</v>
      </c>
      <c r="D236" s="86">
        <f>+Cálculos!G235</f>
        <v>11.269834388661129</v>
      </c>
      <c r="E236" s="65">
        <f>+Cálculos!H235</f>
        <v>12.165788229384752</v>
      </c>
      <c r="F236" s="65">
        <f>+Cálculos!I235</f>
        <v>324.48773592079687</v>
      </c>
      <c r="G236" s="67"/>
      <c r="H236" s="98">
        <f t="shared" si="19"/>
        <v>12.968110148231197</v>
      </c>
      <c r="I236" s="98">
        <f t="shared" si="20"/>
        <v>13.894177254483036</v>
      </c>
      <c r="J236" s="98">
        <f t="shared" si="21"/>
        <v>472.87029239702059</v>
      </c>
      <c r="K236" s="99">
        <v>404</v>
      </c>
      <c r="L236" s="100">
        <f t="shared" si="18"/>
        <v>404</v>
      </c>
      <c r="M236" s="76"/>
      <c r="N236" s="76"/>
      <c r="O236" s="76"/>
      <c r="P236" s="76"/>
      <c r="Q236" s="76"/>
      <c r="R236" s="76"/>
      <c r="S236" s="76"/>
      <c r="T236" s="76"/>
    </row>
    <row r="237" spans="3:20" x14ac:dyDescent="0.25">
      <c r="C237" s="69">
        <v>234</v>
      </c>
      <c r="D237" s="86">
        <f>+Cálculos!G236</f>
        <v>11.291679063482828</v>
      </c>
      <c r="E237" s="65">
        <f>+Cálculos!H236</f>
        <v>12.186403143056433</v>
      </c>
      <c r="F237" s="65">
        <f>+Cálculos!I236</f>
        <v>326.64294478400478</v>
      </c>
      <c r="G237" s="67"/>
      <c r="H237" s="98">
        <f t="shared" si="19"/>
        <v>12.948524865861181</v>
      </c>
      <c r="I237" s="98">
        <f t="shared" si="20"/>
        <v>13.872766051499561</v>
      </c>
      <c r="J237" s="98">
        <f t="shared" si="21"/>
        <v>471.71001559653445</v>
      </c>
      <c r="K237" s="99">
        <v>405</v>
      </c>
      <c r="L237" s="100">
        <f t="shared" si="18"/>
        <v>405</v>
      </c>
      <c r="M237" s="76"/>
      <c r="N237" s="76"/>
      <c r="O237" s="76"/>
      <c r="P237" s="76"/>
      <c r="Q237" s="76"/>
      <c r="R237" s="76"/>
      <c r="S237" s="76"/>
      <c r="T237" s="76"/>
    </row>
    <row r="238" spans="3:20" x14ac:dyDescent="0.25">
      <c r="C238" s="69">
        <v>235</v>
      </c>
      <c r="D238" s="86">
        <f>+Cálculos!G237</f>
        <v>11.313679066592742</v>
      </c>
      <c r="E238" s="65">
        <f>+Cálculos!H237</f>
        <v>12.207205022806006</v>
      </c>
      <c r="F238" s="65">
        <f>+Cálculos!I237</f>
        <v>328.81290337891386</v>
      </c>
      <c r="G238" s="67"/>
      <c r="H238" s="98">
        <f t="shared" si="19"/>
        <v>12.92870688899105</v>
      </c>
      <c r="I238" s="98">
        <f t="shared" si="20"/>
        <v>13.851135187374975</v>
      </c>
      <c r="J238" s="98">
        <f t="shared" si="21"/>
        <v>470.52101915502033</v>
      </c>
      <c r="K238" s="99">
        <v>406</v>
      </c>
      <c r="L238" s="100">
        <f t="shared" si="18"/>
        <v>406</v>
      </c>
      <c r="M238" s="76"/>
      <c r="N238" s="76"/>
      <c r="O238" s="76"/>
      <c r="P238" s="76"/>
      <c r="Q238" s="76"/>
      <c r="R238" s="76"/>
      <c r="S238" s="76"/>
      <c r="T238" s="76"/>
    </row>
    <row r="239" spans="3:20" x14ac:dyDescent="0.25">
      <c r="C239" s="69">
        <v>236</v>
      </c>
      <c r="D239" s="86">
        <f>+Cálculos!G238</f>
        <v>11.335828211030194</v>
      </c>
      <c r="E239" s="65">
        <f>+Cálculos!H238</f>
        <v>12.228189003980903</v>
      </c>
      <c r="F239" s="65">
        <f>+Cálculos!I238</f>
        <v>330.99666548928548</v>
      </c>
      <c r="G239" s="67"/>
      <c r="H239" s="98">
        <f t="shared" si="19"/>
        <v>12.908663359653556</v>
      </c>
      <c r="I239" s="98">
        <f t="shared" si="20"/>
        <v>13.82929371012329</v>
      </c>
      <c r="J239" s="98">
        <f t="shared" si="21"/>
        <v>469.30324254652169</v>
      </c>
      <c r="K239" s="99">
        <v>407</v>
      </c>
      <c r="L239" s="100">
        <f t="shared" si="18"/>
        <v>407</v>
      </c>
      <c r="M239" s="76"/>
      <c r="N239" s="76"/>
      <c r="O239" s="76"/>
      <c r="P239" s="76"/>
      <c r="Q239" s="76"/>
      <c r="R239" s="76"/>
      <c r="S239" s="76"/>
      <c r="T239" s="76"/>
    </row>
    <row r="240" spans="3:20" x14ac:dyDescent="0.25">
      <c r="C240" s="69">
        <v>237</v>
      </c>
      <c r="D240" s="86">
        <f>+Cálculos!G239</f>
        <v>11.358120400154617</v>
      </c>
      <c r="E240" s="65">
        <f>+Cálculos!H239</f>
        <v>12.249350270911311</v>
      </c>
      <c r="F240" s="65">
        <f>+Cálculos!I239</f>
        <v>333.19328041238617</v>
      </c>
      <c r="G240" s="67"/>
      <c r="H240" s="98">
        <f t="shared" si="19"/>
        <v>12.888401350257988</v>
      </c>
      <c r="I240" s="98">
        <f t="shared" si="20"/>
        <v>13.80725055723653</v>
      </c>
      <c r="J240" s="98">
        <f t="shared" si="21"/>
        <v>468.05663988976011</v>
      </c>
      <c r="K240" s="99">
        <v>408</v>
      </c>
      <c r="L240" s="100">
        <f t="shared" si="18"/>
        <v>408</v>
      </c>
      <c r="M240" s="76"/>
      <c r="N240" s="76"/>
      <c r="O240" s="76"/>
      <c r="P240" s="76"/>
      <c r="Q240" s="76"/>
      <c r="R240" s="76"/>
      <c r="S240" s="76"/>
      <c r="T240" s="76"/>
    </row>
    <row r="241" spans="3:20" x14ac:dyDescent="0.25">
      <c r="C241" s="69">
        <v>238</v>
      </c>
      <c r="D241" s="86">
        <f>+Cálculos!G240</f>
        <v>11.380549627302607</v>
      </c>
      <c r="E241" s="65">
        <f>+Cálculos!H240</f>
        <v>12.270684056146946</v>
      </c>
      <c r="F241" s="65">
        <f>+Cálculos!I240</f>
        <v>335.40179367296514</v>
      </c>
      <c r="G241" s="67"/>
      <c r="H241" s="98">
        <f t="shared" si="19"/>
        <v>12.867927859815417</v>
      </c>
      <c r="I241" s="98">
        <f t="shared" si="20"/>
        <v>13.785014550619044</v>
      </c>
      <c r="J241" s="98">
        <f t="shared" si="21"/>
        <v>466.7811805852034</v>
      </c>
      <c r="K241" s="99">
        <v>409</v>
      </c>
      <c r="L241" s="100">
        <f t="shared" si="18"/>
        <v>409</v>
      </c>
      <c r="M241" s="76"/>
      <c r="N241" s="76"/>
      <c r="O241" s="76"/>
      <c r="P241" s="76"/>
      <c r="Q241" s="76"/>
      <c r="R241" s="76"/>
      <c r="S241" s="76"/>
      <c r="T241" s="76"/>
    </row>
    <row r="242" spans="3:20" x14ac:dyDescent="0.25">
      <c r="C242" s="69">
        <v>239</v>
      </c>
      <c r="D242" s="86">
        <f>+Cálculos!G241</f>
        <v>11.403109975148231</v>
      </c>
      <c r="E242" s="65">
        <f>+Cálculos!H241</f>
        <v>12.292185639451805</v>
      </c>
      <c r="F242" s="65">
        <f>+Cálculos!I241</f>
        <v>337.62124774949723</v>
      </c>
      <c r="G242" s="67"/>
      <c r="H242" s="98">
        <f t="shared" si="19"/>
        <v>12.847249810562237</v>
      </c>
      <c r="I242" s="98">
        <f t="shared" si="20"/>
        <v>13.762594392044363</v>
      </c>
      <c r="J242" s="98">
        <f t="shared" si="21"/>
        <v>465.47684993645015</v>
      </c>
      <c r="K242" s="99">
        <v>410</v>
      </c>
      <c r="L242" s="100">
        <f t="shared" si="18"/>
        <v>410</v>
      </c>
      <c r="M242" s="76"/>
      <c r="N242" s="76"/>
      <c r="O242" s="76"/>
      <c r="P242" s="76"/>
      <c r="Q242" s="76"/>
      <c r="R242" s="76"/>
      <c r="S242" s="76"/>
      <c r="T242" s="76"/>
    </row>
    <row r="243" spans="3:20" x14ac:dyDescent="0.25">
      <c r="C243" s="69">
        <v>240</v>
      </c>
      <c r="D243" s="86">
        <f>+Cálculos!G242</f>
        <v>11.425795614778037</v>
      </c>
      <c r="E243" s="65">
        <f>+Cálculos!H242</f>
        <v>12.31385034656414</v>
      </c>
      <c r="F243" s="65">
        <f>+Cálculos!I242</f>
        <v>339.85068281163211</v>
      </c>
      <c r="G243" s="67"/>
      <c r="H243" s="98">
        <f t="shared" si="19"/>
        <v>12.826374044976722</v>
      </c>
      <c r="I243" s="98">
        <f t="shared" si="20"/>
        <v>13.739998659124648</v>
      </c>
      <c r="J243" s="98">
        <f t="shared" si="21"/>
        <v>464.14364975448467</v>
      </c>
      <c r="K243" s="99">
        <v>411</v>
      </c>
      <c r="L243" s="100">
        <f t="shared" si="18"/>
        <v>411</v>
      </c>
      <c r="M243" s="76"/>
      <c r="N243" s="76"/>
      <c r="O243" s="76"/>
      <c r="P243" s="76"/>
      <c r="Q243" s="76"/>
      <c r="R243" s="76"/>
      <c r="S243" s="76"/>
      <c r="T243" s="76"/>
    </row>
    <row r="244" spans="3:20" x14ac:dyDescent="0.25">
      <c r="C244" s="69">
        <v>241</v>
      </c>
      <c r="D244" s="86">
        <f>+Cálculos!G243</f>
        <v>11.448600804492205</v>
      </c>
      <c r="E244" s="65">
        <f>+Cálculos!H243</f>
        <v>12.335673547729085</v>
      </c>
      <c r="F244" s="65">
        <f>+Cálculos!I243</f>
        <v>342.08913746773567</v>
      </c>
      <c r="G244" s="67"/>
      <c r="H244" s="98">
        <f t="shared" si="19"/>
        <v>12.805307323182427</v>
      </c>
      <c r="I244" s="98">
        <f t="shared" si="20"/>
        <v>13.717235801781479</v>
      </c>
      <c r="J244" s="98">
        <f t="shared" si="21"/>
        <v>462.78159894339063</v>
      </c>
      <c r="K244" s="99">
        <v>412</v>
      </c>
      <c r="L244" s="100">
        <f t="shared" si="18"/>
        <v>412</v>
      </c>
      <c r="M244" s="76"/>
      <c r="N244" s="76"/>
      <c r="O244" s="76"/>
      <c r="P244" s="76"/>
      <c r="Q244" s="76"/>
      <c r="R244" s="76"/>
      <c r="S244" s="76"/>
      <c r="T244" s="76"/>
    </row>
    <row r="245" spans="3:20" x14ac:dyDescent="0.25">
      <c r="C245" s="69">
        <v>242</v>
      </c>
      <c r="D245" s="86">
        <f>+Cálculos!G244</f>
        <v>11.471519888343504</v>
      </c>
      <c r="E245" s="65">
        <f>+Cálculos!H244</f>
        <v>12.357650656011444</v>
      </c>
      <c r="F245" s="65">
        <f>+Cálculos!I244</f>
        <v>344.33564952137635</v>
      </c>
      <c r="G245" s="67"/>
      <c r="H245" s="98">
        <f t="shared" si="19"/>
        <v>12.784056320731391</v>
      </c>
      <c r="I245" s="98">
        <f t="shared" si="20"/>
        <v>13.694314139205826</v>
      </c>
      <c r="J245" s="98">
        <f t="shared" si="21"/>
        <v>461.39073406612988</v>
      </c>
      <c r="K245" s="99">
        <v>413</v>
      </c>
      <c r="L245" s="100">
        <f t="shared" si="18"/>
        <v>413</v>
      </c>
      <c r="M245" s="76"/>
      <c r="N245" s="76"/>
      <c r="O245" s="76"/>
      <c r="P245" s="76"/>
      <c r="Q245" s="76"/>
      <c r="R245" s="76"/>
      <c r="S245" s="76"/>
      <c r="T245" s="76"/>
    </row>
    <row r="246" spans="3:20" x14ac:dyDescent="0.25">
      <c r="C246" s="69">
        <v>243</v>
      </c>
      <c r="D246" s="86">
        <f>+Cálculos!G245</f>
        <v>11.494547294425709</v>
      </c>
      <c r="E246" s="65">
        <f>+Cálculos!H245</f>
        <v>12.379777125396298</v>
      </c>
      <c r="F246" s="65">
        <f>+Cálculos!I245</f>
        <v>346.58925673555518</v>
      </c>
      <c r="G246" s="67"/>
      <c r="H246" s="98">
        <f t="shared" si="19"/>
        <v>12.762627626759338</v>
      </c>
      <c r="I246" s="98">
        <f t="shared" si="20"/>
        <v>13.671241857294019</v>
      </c>
      <c r="J246" s="98">
        <f t="shared" si="21"/>
        <v>459.97110988902733</v>
      </c>
      <c r="K246" s="99">
        <v>414</v>
      </c>
      <c r="L246" s="100">
        <f t="shared" si="18"/>
        <v>414</v>
      </c>
      <c r="M246" s="76"/>
      <c r="N246" s="76"/>
      <c r="O246" s="76"/>
      <c r="P246" s="76"/>
      <c r="Q246" s="76"/>
      <c r="R246" s="76"/>
      <c r="S246" s="76"/>
      <c r="T246" s="76"/>
    </row>
    <row r="247" spans="3:20" x14ac:dyDescent="0.25">
      <c r="C247" s="69">
        <v>244</v>
      </c>
      <c r="D247" s="86">
        <f>+Cálculos!G246</f>
        <v>11.517677532923127</v>
      </c>
      <c r="E247" s="65">
        <f>+Cálculos!H246</f>
        <v>12.402048448685225</v>
      </c>
      <c r="F247" s="65">
        <f>+Cálculos!I246</f>
        <v>348.8489976034495</v>
      </c>
      <c r="G247" s="67"/>
      <c r="H247" s="98">
        <f t="shared" si="19"/>
        <v>12.741027742504409</v>
      </c>
      <c r="I247" s="98">
        <f t="shared" si="20"/>
        <v>13.648027006545822</v>
      </c>
      <c r="J247" s="98">
        <f t="shared" si="21"/>
        <v>458.52279990364013</v>
      </c>
      <c r="K247" s="99">
        <v>415</v>
      </c>
      <c r="L247" s="100">
        <f t="shared" si="18"/>
        <v>415</v>
      </c>
      <c r="M247" s="76"/>
      <c r="N247" s="76"/>
      <c r="O247" s="76"/>
      <c r="P247" s="76"/>
      <c r="Q247" s="76"/>
      <c r="R247" s="76"/>
      <c r="S247" s="76"/>
      <c r="T247" s="76"/>
    </row>
    <row r="248" spans="3:20" x14ac:dyDescent="0.25">
      <c r="C248" s="69">
        <v>245</v>
      </c>
      <c r="D248" s="86">
        <f>+Cálculos!G247</f>
        <v>11.540905193932888</v>
      </c>
      <c r="E248" s="65">
        <f>+Cálculos!H247</f>
        <v>12.424460155195927</v>
      </c>
      <c r="F248" s="65">
        <f>+Cálculos!I247</f>
        <v>351.11391212440157</v>
      </c>
      <c r="G248" s="67"/>
      <c r="H248" s="98">
        <f t="shared" si="19"/>
        <v>12.719263080180328</v>
      </c>
      <c r="I248" s="98">
        <f t="shared" si="20"/>
        <v>13.624677500410035</v>
      </c>
      <c r="J248" s="98">
        <f t="shared" si="21"/>
        <v>457.04589682472488</v>
      </c>
      <c r="K248" s="99">
        <v>416</v>
      </c>
      <c r="L248" s="100">
        <f t="shared" si="18"/>
        <v>416</v>
      </c>
      <c r="M248" s="76"/>
      <c r="N248" s="76"/>
      <c r="O248" s="76"/>
      <c r="P248" s="76"/>
      <c r="Q248" s="76"/>
      <c r="R248" s="76"/>
      <c r="S248" s="76"/>
      <c r="T248" s="76"/>
    </row>
    <row r="249" spans="3:20" x14ac:dyDescent="0.25">
      <c r="C249" s="69">
        <v>246</v>
      </c>
      <c r="D249" s="86">
        <f>+Cálculos!G248</f>
        <v>11.564224945071636</v>
      </c>
      <c r="E249" s="65">
        <f>+Cálculos!H248</f>
        <v>12.447007808273078</v>
      </c>
      <c r="F249" s="65">
        <f>+Cálculos!I248</f>
        <v>353.38304258384369</v>
      </c>
      <c r="G249" s="67"/>
      <c r="H249" s="98">
        <f t="shared" si="19"/>
        <v>12.697339962194382</v>
      </c>
      <c r="I249" s="98">
        <f t="shared" si="20"/>
        <v>13.601201114062345</v>
      </c>
      <c r="J249" s="98">
        <f t="shared" si="21"/>
        <v>455.54051306306332</v>
      </c>
      <c r="K249" s="99">
        <v>417</v>
      </c>
      <c r="L249" s="100">
        <f t="shared" si="18"/>
        <v>417</v>
      </c>
      <c r="M249" s="76"/>
      <c r="N249" s="76"/>
      <c r="O249" s="76"/>
      <c r="P249" s="76"/>
      <c r="Q249" s="76"/>
      <c r="R249" s="76"/>
      <c r="S249" s="76"/>
      <c r="T249" s="76"/>
    </row>
    <row r="250" spans="3:20" x14ac:dyDescent="0.25">
      <c r="C250" s="69">
        <v>247</v>
      </c>
      <c r="D250" s="86">
        <f>+Cálculos!G249</f>
        <v>11.587631528878068</v>
      </c>
      <c r="E250" s="65">
        <f>+Cálculos!H249</f>
        <v>12.469687002618368</v>
      </c>
      <c r="F250" s="65">
        <f>+Cálculos!I249</f>
        <v>355.6554343358377</v>
      </c>
      <c r="G250" s="67"/>
      <c r="H250" s="98">
        <f t="shared" si="19"/>
        <v>12.675264620700103</v>
      </c>
      <c r="I250" s="98">
        <f t="shared" si="20"/>
        <v>13.577605483599873</v>
      </c>
      <c r="J250" s="98">
        <f t="shared" si="21"/>
        <v>454.00678117195491</v>
      </c>
      <c r="K250" s="99">
        <v>418</v>
      </c>
      <c r="L250" s="100">
        <f t="shared" si="18"/>
        <v>418</v>
      </c>
      <c r="M250" s="76"/>
      <c r="N250" s="76"/>
      <c r="O250" s="76"/>
      <c r="P250" s="76"/>
      <c r="Q250" s="76"/>
      <c r="R250" s="76"/>
      <c r="S250" s="76"/>
      <c r="T250" s="76"/>
    </row>
    <row r="251" spans="3:20" x14ac:dyDescent="0.25">
      <c r="C251" s="69">
        <v>248</v>
      </c>
      <c r="D251" s="86">
        <f>+Cálculos!G250</f>
        <v>11.611119760022779</v>
      </c>
      <c r="E251" s="65">
        <f>+Cálculos!H250</f>
        <v>12.49249336144765</v>
      </c>
      <c r="F251" s="65">
        <f>+Cálculos!I250</f>
        <v>357.93013658686056</v>
      </c>
      <c r="G251" s="67"/>
      <c r="H251" s="98">
        <f t="shared" si="19"/>
        <v>12.653043197474236</v>
      </c>
      <c r="I251" s="98">
        <f t="shared" si="20"/>
        <v>13.553898105636321</v>
      </c>
      <c r="J251" s="98">
        <f t="shared" si="21"/>
        <v>452.44485426623157</v>
      </c>
      <c r="K251" s="99">
        <v>419</v>
      </c>
      <c r="L251" s="100">
        <f t="shared" si="18"/>
        <v>419</v>
      </c>
      <c r="M251" s="76"/>
      <c r="N251" s="76"/>
      <c r="O251" s="76"/>
      <c r="P251" s="76"/>
      <c r="Q251" s="76"/>
      <c r="R251" s="76"/>
      <c r="S251" s="76"/>
      <c r="T251" s="76"/>
    </row>
    <row r="252" spans="3:20" x14ac:dyDescent="0.25">
      <c r="C252" s="69">
        <v>249</v>
      </c>
      <c r="D252" s="86">
        <f>+Cálculos!G251</f>
        <v>11.634684522336702</v>
      </c>
      <c r="E252" s="65">
        <f>+Cálculos!H251</f>
        <v>12.515422533483054</v>
      </c>
      <c r="F252" s="65">
        <f>+Cálculos!I251</f>
        <v>360.20620317946521</v>
      </c>
      <c r="G252" s="67"/>
      <c r="H252" s="98">
        <f t="shared" si="19"/>
        <v>12.630681744107088</v>
      </c>
      <c r="I252" s="98">
        <f t="shared" si="20"/>
        <v>13.53008633728138</v>
      </c>
      <c r="J252" s="98">
        <f t="shared" si="21"/>
        <v>450.85490641271161</v>
      </c>
      <c r="K252" s="99">
        <v>420</v>
      </c>
      <c r="L252" s="100">
        <f t="shared" si="18"/>
        <v>420</v>
      </c>
      <c r="M252" s="76"/>
      <c r="N252" s="76"/>
      <c r="O252" s="76"/>
      <c r="P252" s="76"/>
      <c r="Q252" s="76"/>
      <c r="R252" s="76"/>
      <c r="S252" s="76"/>
      <c r="T252" s="76"/>
    </row>
    <row r="253" spans="3:20" x14ac:dyDescent="0.25">
      <c r="C253" s="69">
        <v>250</v>
      </c>
      <c r="D253" s="86">
        <f>+Cálculos!G252</f>
        <v>11.658320765669311</v>
      </c>
      <c r="E253" s="65">
        <f>+Cálculos!H252</f>
        <v>12.538470189788082</v>
      </c>
      <c r="F253" s="65">
        <f>+Cálculos!I252</f>
        <v>362.48269337441087</v>
      </c>
      <c r="G253" s="67"/>
      <c r="H253" s="98">
        <f t="shared" si="19"/>
        <v>12.608186222495267</v>
      </c>
      <c r="I253" s="98">
        <f t="shared" si="20"/>
        <v>13.506177396487942</v>
      </c>
      <c r="J253" s="98">
        <f t="shared" si="21"/>
        <v>449.23713299106186</v>
      </c>
      <c r="K253" s="99">
        <v>421</v>
      </c>
      <c r="L253" s="100">
        <f t="shared" si="18"/>
        <v>421</v>
      </c>
      <c r="M253" s="76"/>
      <c r="N253" s="76"/>
      <c r="O253" s="76"/>
      <c r="P253" s="76"/>
      <c r="Q253" s="76"/>
      <c r="R253" s="76"/>
      <c r="S253" s="76"/>
      <c r="T253" s="76"/>
    </row>
    <row r="254" spans="3:20" x14ac:dyDescent="0.25">
      <c r="C254" s="69">
        <v>251</v>
      </c>
      <c r="D254" s="86">
        <f>+Cálculos!G253</f>
        <v>11.682023502587565</v>
      </c>
      <c r="E254" s="65">
        <f>+Cálculos!H253</f>
        <v>12.561632020453562</v>
      </c>
      <c r="F254" s="65">
        <f>+Cálculos!I253</f>
        <v>364.75867262984934</v>
      </c>
      <c r="G254" s="67"/>
      <c r="H254" s="98">
        <f t="shared" si="19"/>
        <v>12.58556250562545</v>
      </c>
      <c r="I254" s="98">
        <f t="shared" si="20"/>
        <v>13.482178362750338</v>
      </c>
      <c r="J254" s="98">
        <f t="shared" si="21"/>
        <v>447.59175102410347</v>
      </c>
      <c r="K254" s="99">
        <v>422</v>
      </c>
      <c r="L254" s="100">
        <f t="shared" si="18"/>
        <v>422</v>
      </c>
      <c r="M254" s="76"/>
      <c r="N254" s="76"/>
      <c r="O254" s="76"/>
      <c r="P254" s="76"/>
      <c r="Q254" s="76"/>
      <c r="R254" s="76"/>
      <c r="S254" s="76"/>
      <c r="T254" s="76"/>
    </row>
    <row r="255" spans="3:20" x14ac:dyDescent="0.25">
      <c r="C255" s="69">
        <v>252</v>
      </c>
      <c r="D255" s="86">
        <f>+Cálculos!G254</f>
        <v>11.705787804926484</v>
      </c>
      <c r="E255" s="65">
        <f>+Cálculos!H254</f>
        <v>12.584903731142404</v>
      </c>
      <c r="F255" s="65">
        <f>+Cálculos!I254</f>
        <v>367.03321337614403</v>
      </c>
      <c r="G255" s="67"/>
      <c r="H255" s="98">
        <f t="shared" si="19"/>
        <v>12.562816378637757</v>
      </c>
      <c r="I255" s="98">
        <f t="shared" si="20"/>
        <v>13.458096178137025</v>
      </c>
      <c r="J255" s="98">
        <f t="shared" si="21"/>
        <v>445.9189994766582</v>
      </c>
      <c r="K255" s="99">
        <v>423</v>
      </c>
      <c r="L255" s="100">
        <f t="shared" si="18"/>
        <v>423</v>
      </c>
      <c r="M255" s="76"/>
      <c r="N255" s="76"/>
      <c r="O255" s="76"/>
      <c r="P255" s="76"/>
      <c r="Q255" s="76"/>
      <c r="R255" s="76"/>
      <c r="S255" s="76"/>
      <c r="T255" s="76"/>
    </row>
    <row r="256" spans="3:20" x14ac:dyDescent="0.25">
      <c r="C256" s="69">
        <v>253</v>
      </c>
      <c r="D256" s="86">
        <f>+Cálculos!G255</f>
        <v>11.729608800202042</v>
      </c>
      <c r="E256" s="65">
        <f>+Cálculos!H255</f>
        <v>12.608281039501081</v>
      </c>
      <c r="F256" s="65">
        <f>+Cálculos!I255</f>
        <v>369.30539578488191</v>
      </c>
      <c r="G256" s="67"/>
      <c r="H256" s="98">
        <f t="shared" si="19"/>
        <v>12.539953540157153</v>
      </c>
      <c r="I256" s="98">
        <f t="shared" si="20"/>
        <v>13.433937648640898</v>
      </c>
      <c r="J256" s="98">
        <f t="shared" si="21"/>
        <v>444.21913952210519</v>
      </c>
      <c r="K256" s="99">
        <v>424</v>
      </c>
      <c r="L256" s="100">
        <f t="shared" si="18"/>
        <v>424</v>
      </c>
      <c r="M256" s="76"/>
      <c r="N256" s="76"/>
      <c r="O256" s="76"/>
      <c r="P256" s="76"/>
      <c r="Q256" s="76"/>
      <c r="R256" s="76"/>
      <c r="S256" s="76"/>
      <c r="T256" s="76"/>
    </row>
    <row r="257" spans="3:20" x14ac:dyDescent="0.25">
      <c r="C257" s="69">
        <v>254</v>
      </c>
      <c r="D257" s="86">
        <f>+Cálculos!G256</f>
        <v>11.753481667896912</v>
      </c>
      <c r="E257" s="65">
        <f>+Cálculos!H256</f>
        <v>12.631759671445721</v>
      </c>
      <c r="F257" s="65">
        <f>+Cálculos!I256</f>
        <v>371.57430853064528</v>
      </c>
      <c r="G257" s="67"/>
      <c r="H257" s="98">
        <f t="shared" si="19"/>
        <v>12.516979603881216</v>
      </c>
      <c r="I257" s="98">
        <f t="shared" si="20"/>
        <v>13.409709445830675</v>
      </c>
      <c r="J257" s="98">
        <f t="shared" si="21"/>
        <v>442.49245477587891</v>
      </c>
      <c r="K257" s="99">
        <v>425</v>
      </c>
      <c r="L257" s="100">
        <f t="shared" si="18"/>
        <v>425</v>
      </c>
      <c r="M257" s="76"/>
      <c r="N257" s="76"/>
      <c r="O257" s="76"/>
      <c r="P257" s="76"/>
      <c r="Q257" s="76"/>
      <c r="R257" s="76"/>
      <c r="S257" s="76"/>
      <c r="T257" s="76"/>
    </row>
    <row r="258" spans="3:20" x14ac:dyDescent="0.25">
      <c r="C258" s="69">
        <v>255</v>
      </c>
      <c r="D258" s="86">
        <f>+Cálculos!G257</f>
        <v>11.777401635629419</v>
      </c>
      <c r="E258" s="65">
        <f>+Cálculos!H257</f>
        <v>12.655335357330788</v>
      </c>
      <c r="F258" s="65">
        <f>+Cálculos!I257</f>
        <v>373.83904954410104</v>
      </c>
      <c r="G258" s="67"/>
      <c r="H258" s="98">
        <f t="shared" si="19"/>
        <v>12.49390010041262</v>
      </c>
      <c r="I258" s="98">
        <f t="shared" si="20"/>
        <v>13.385418108786805</v>
      </c>
      <c r="J258" s="98">
        <f t="shared" si="21"/>
        <v>440.73925149522546</v>
      </c>
      <c r="K258" s="99">
        <v>426</v>
      </c>
      <c r="L258" s="100">
        <f t="shared" si="18"/>
        <v>426</v>
      </c>
      <c r="M258" s="76"/>
      <c r="N258" s="76"/>
      <c r="O258" s="76"/>
      <c r="P258" s="76"/>
      <c r="Q258" s="76"/>
      <c r="R258" s="76"/>
      <c r="S258" s="76"/>
      <c r="T258" s="76"/>
    </row>
    <row r="259" spans="3:20" x14ac:dyDescent="0.25">
      <c r="C259" s="69">
        <v>256</v>
      </c>
      <c r="D259" s="86">
        <f>+Cálculos!G258</f>
        <v>11.801363975215933</v>
      </c>
      <c r="E259" s="65">
        <f>+Cálculos!H258</f>
        <v>12.679003828008188</v>
      </c>
      <c r="F259" s="65">
        <f>+Cálculos!I258</f>
        <v>376.09872675497371</v>
      </c>
      <c r="G259" s="67"/>
      <c r="H259" s="98">
        <f t="shared" si="19"/>
        <v>12.470720479324685</v>
      </c>
      <c r="I259" s="98">
        <f t="shared" si="20"/>
        <v>13.361070046305569</v>
      </c>
      <c r="J259" s="98">
        <f t="shared" si="21"/>
        <v>438.9598587445974</v>
      </c>
      <c r="K259" s="99">
        <v>427</v>
      </c>
      <c r="L259" s="100">
        <f t="shared" si="18"/>
        <v>427</v>
      </c>
      <c r="M259" s="76"/>
      <c r="N259" s="76"/>
      <c r="O259" s="76"/>
      <c r="P259" s="76"/>
      <c r="Q259" s="76"/>
      <c r="R259" s="76"/>
      <c r="S259" s="76"/>
      <c r="T259" s="76"/>
    </row>
    <row r="260" spans="3:20" x14ac:dyDescent="0.25">
      <c r="C260" s="69">
        <v>257</v>
      </c>
      <c r="D260" s="86">
        <f>+Cálculos!G259</f>
        <v>11.825363998636725</v>
      </c>
      <c r="E260" s="65">
        <f>+Cálculos!H259</f>
        <v>12.702760810784842</v>
      </c>
      <c r="F260" s="65">
        <f>+Cálculos!I259</f>
        <v>378.35245882347749</v>
      </c>
      <c r="G260" s="67"/>
      <c r="H260" s="98">
        <f t="shared" si="19"/>
        <v>12.447446111448329</v>
      </c>
      <c r="I260" s="98">
        <f t="shared" si="20"/>
        <v>13.336671539355272</v>
      </c>
      <c r="J260" s="98">
        <f t="shared" si="21"/>
        <v>437.15462852615207</v>
      </c>
      <c r="K260" s="99">
        <v>428</v>
      </c>
      <c r="L260" s="100">
        <f t="shared" si="18"/>
        <v>428</v>
      </c>
      <c r="M260" s="76"/>
      <c r="N260" s="76"/>
      <c r="O260" s="76"/>
      <c r="P260" s="76"/>
      <c r="Q260" s="76"/>
      <c r="R260" s="76"/>
      <c r="S260" s="76"/>
      <c r="T260" s="76"/>
    </row>
    <row r="261" spans="3:20" x14ac:dyDescent="0.25">
      <c r="C261" s="69">
        <v>258</v>
      </c>
      <c r="D261" s="86">
        <f>+Cálculos!G260</f>
        <v>11.849397053915208</v>
      </c>
      <c r="E261" s="65">
        <f>+Cálculos!H260</f>
        <v>12.726602025286613</v>
      </c>
      <c r="F261" s="65">
        <f>+Cálculos!I260</f>
        <v>380.5993758587876</v>
      </c>
      <c r="G261" s="67"/>
      <c r="H261" s="98">
        <f t="shared" si="19"/>
        <v>12.424082291368896</v>
      </c>
      <c r="I261" s="98">
        <f t="shared" si="20"/>
        <v>13.312228743768619</v>
      </c>
      <c r="J261" s="98">
        <f t="shared" si="21"/>
        <v>435.32393587489418</v>
      </c>
      <c r="K261" s="99">
        <v>429</v>
      </c>
      <c r="L261" s="100">
        <f t="shared" si="18"/>
        <v>429</v>
      </c>
      <c r="M261" s="76"/>
      <c r="N261" s="76"/>
      <c r="O261" s="76"/>
      <c r="P261" s="76"/>
      <c r="Q261" s="76"/>
      <c r="R261" s="76"/>
      <c r="S261" s="76"/>
      <c r="T261" s="76"/>
    </row>
    <row r="262" spans="3:20" x14ac:dyDescent="0.25">
      <c r="C262" s="69">
        <v>259</v>
      </c>
      <c r="D262" s="86">
        <f>+Cálculos!G261</f>
        <v>11.873458520920337</v>
      </c>
      <c r="E262" s="65">
        <f>+Cálculos!H261</f>
        <v>12.750523179236609</v>
      </c>
      <c r="F262" s="65">
        <f>+Cálculos!I261</f>
        <v>382.83862012315575</v>
      </c>
      <c r="G262" s="67"/>
      <c r="H262" s="98">
        <f t="shared" si="19"/>
        <v>12.400634240121365</v>
      </c>
      <c r="I262" s="98">
        <f t="shared" si="20"/>
        <v>13.28774769315571</v>
      </c>
      <c r="J262" s="98">
        <f t="shared" si="21"/>
        <v>433.4681789180861</v>
      </c>
      <c r="K262" s="99">
        <v>430</v>
      </c>
      <c r="L262" s="100">
        <f t="shared" ref="L262:L325" si="22">K262</f>
        <v>430</v>
      </c>
      <c r="M262" s="76"/>
      <c r="N262" s="76"/>
      <c r="O262" s="76"/>
      <c r="P262" s="76"/>
      <c r="Q262" s="76"/>
      <c r="R262" s="76"/>
      <c r="S262" s="76"/>
      <c r="T262" s="76"/>
    </row>
    <row r="263" spans="3:20" x14ac:dyDescent="0.25">
      <c r="C263" s="69">
        <v>260</v>
      </c>
      <c r="D263" s="86">
        <f>+Cálculos!G262</f>
        <v>11.897543807101751</v>
      </c>
      <c r="E263" s="65">
        <f>+Cálculos!H262</f>
        <v>12.774519964155974</v>
      </c>
      <c r="F263" s="65">
        <f>+Cálculos!I262</f>
        <v>385.06934672028723</v>
      </c>
      <c r="G263" s="67"/>
      <c r="H263" s="98">
        <f t="shared" si="19"/>
        <v>12.377107108072629</v>
      </c>
      <c r="I263" s="98">
        <f t="shared" si="20"/>
        <v>13.263234302022378</v>
      </c>
      <c r="J263" s="98">
        <f t="shared" si="21"/>
        <v>431.58777889862995</v>
      </c>
      <c r="K263" s="99">
        <v>431</v>
      </c>
      <c r="L263" s="100">
        <f t="shared" si="22"/>
        <v>431</v>
      </c>
      <c r="M263" s="76"/>
      <c r="N263" s="76"/>
      <c r="O263" s="76"/>
      <c r="P263" s="76"/>
      <c r="Q263" s="76"/>
      <c r="R263" s="76"/>
      <c r="S263" s="76"/>
      <c r="T263" s="76"/>
    </row>
    <row r="264" spans="3:20" x14ac:dyDescent="0.25">
      <c r="C264" s="69">
        <v>261</v>
      </c>
      <c r="D264" s="86">
        <f>+Cálculos!G263</f>
        <v>11.92164834316722</v>
      </c>
      <c r="E264" s="65">
        <f>+Cálculos!H263</f>
        <v>12.798588050995184</v>
      </c>
      <c r="F264" s="65">
        <f>+Cálculos!I263</f>
        <v>387.2907242666231</v>
      </c>
      <c r="G264" s="67"/>
      <c r="H264" s="98">
        <f t="shared" ref="H264:H327" si="23">D70</f>
        <v>12.353505977979546</v>
      </c>
      <c r="I264" s="98">
        <f t="shared" ref="I264:I327" si="24">E70</f>
        <v>13.238694369078889</v>
      </c>
      <c r="J264" s="98">
        <f t="shared" ref="J264:J327" si="25">F70</f>
        <v>429.68318016220894</v>
      </c>
      <c r="K264" s="99">
        <v>432</v>
      </c>
      <c r="L264" s="100">
        <f t="shared" si="22"/>
        <v>432</v>
      </c>
      <c r="M264" s="76"/>
      <c r="N264" s="76"/>
      <c r="O264" s="76"/>
      <c r="P264" s="76"/>
      <c r="Q264" s="76"/>
      <c r="R264" s="76"/>
      <c r="S264" s="76"/>
      <c r="T264" s="76"/>
    </row>
    <row r="265" spans="3:20" x14ac:dyDescent="0.25">
      <c r="C265" s="69">
        <v>262</v>
      </c>
      <c r="D265" s="86">
        <f>+Cálculos!G264</f>
        <v>11.945767578711813</v>
      </c>
      <c r="E265" s="65">
        <f>+Cálculos!H264</f>
        <v>12.822723085704148</v>
      </c>
      <c r="F265" s="65">
        <f>+Cálculos!I264</f>
        <v>389.50193554420116</v>
      </c>
      <c r="G265" s="67"/>
      <c r="H265" s="98">
        <f t="shared" si="23"/>
        <v>12.329835868211751</v>
      </c>
      <c r="I265" s="98">
        <f t="shared" si="24"/>
        <v>13.214133580724463</v>
      </c>
      <c r="J265" s="98">
        <f t="shared" si="25"/>
        <v>427.75485010805858</v>
      </c>
      <c r="K265" s="99">
        <v>433</v>
      </c>
      <c r="L265" s="100">
        <f t="shared" si="22"/>
        <v>433</v>
      </c>
      <c r="M265" s="76"/>
      <c r="N265" s="76"/>
      <c r="O265" s="76"/>
      <c r="P265" s="76"/>
      <c r="Q265" s="76"/>
      <c r="R265" s="76"/>
      <c r="S265" s="76"/>
      <c r="T265" s="76"/>
    </row>
    <row r="266" spans="3:20" x14ac:dyDescent="0.25">
      <c r="C266" s="69">
        <v>263</v>
      </c>
      <c r="D266" s="86">
        <f>+Cálculos!G265</f>
        <v>11.969896977808045</v>
      </c>
      <c r="E266" s="65">
        <f>+Cálculos!H265</f>
        <v>12.846920684749369</v>
      </c>
      <c r="F266" s="65">
        <f>+Cálculos!I265</f>
        <v>391.70217813379423</v>
      </c>
      <c r="G266" s="67"/>
      <c r="H266" s="98">
        <f t="shared" si="23"/>
        <v>12.306101736128216</v>
      </c>
      <c r="I266" s="98">
        <f t="shared" si="24"/>
        <v>13.189557514693314</v>
      </c>
      <c r="J266" s="98">
        <f t="shared" si="25"/>
        <v>425.80327910332448</v>
      </c>
      <c r="K266" s="99">
        <v>434</v>
      </c>
      <c r="L266" s="100">
        <f t="shared" si="22"/>
        <v>434</v>
      </c>
      <c r="M266" s="76"/>
      <c r="N266" s="76"/>
      <c r="O266" s="76"/>
      <c r="P266" s="76"/>
      <c r="Q266" s="76"/>
      <c r="R266" s="76"/>
      <c r="S266" s="76"/>
      <c r="T266" s="76"/>
    </row>
    <row r="267" spans="3:20" x14ac:dyDescent="0.25">
      <c r="C267" s="69">
        <v>264</v>
      </c>
      <c r="D267" s="86">
        <f>+Cálculos!G266</f>
        <v>11.994032014566338</v>
      </c>
      <c r="E267" s="65">
        <f>+Cálculos!H266</f>
        <v>12.87117643058655</v>
      </c>
      <c r="F267" s="65">
        <f>+Cálculos!I266</f>
        <v>393.89066502706544</v>
      </c>
      <c r="G267" s="67"/>
      <c r="H267" s="98">
        <f t="shared" si="23"/>
        <v>12.282308481596864</v>
      </c>
      <c r="I267" s="98">
        <f t="shared" si="24"/>
        <v>13.164971643848391</v>
      </c>
      <c r="J267" s="98">
        <f t="shared" si="25"/>
        <v>423.82898036104586</v>
      </c>
      <c r="K267" s="99">
        <v>435</v>
      </c>
      <c r="L267" s="100">
        <f t="shared" si="22"/>
        <v>435</v>
      </c>
      <c r="M267" s="76"/>
      <c r="N267" s="76"/>
      <c r="O267" s="76"/>
      <c r="P267" s="76"/>
      <c r="Q267" s="76"/>
      <c r="R267" s="76"/>
      <c r="S267" s="76"/>
      <c r="T267" s="76"/>
    </row>
    <row r="268" spans="3:20" x14ac:dyDescent="0.25">
      <c r="C268" s="69">
        <v>265</v>
      </c>
      <c r="D268" s="86">
        <f>+Cálculos!G267</f>
        <v>12.018168168674913</v>
      </c>
      <c r="E268" s="65">
        <f>+Cálculos!H267</f>
        <v>12.895485867097285</v>
      </c>
      <c r="F268" s="65">
        <f>+Cálculos!I267</f>
        <v>396.0666252165181</v>
      </c>
      <c r="G268" s="67"/>
      <c r="H268" s="98">
        <f t="shared" si="23"/>
        <v>12.258460950646549</v>
      </c>
      <c r="I268" s="98">
        <f t="shared" si="24"/>
        <v>13.140381340109304</v>
      </c>
      <c r="J268" s="98">
        <f t="shared" si="25"/>
        <v>421.8324897818888</v>
      </c>
      <c r="K268" s="99">
        <v>436</v>
      </c>
      <c r="L268" s="100">
        <f t="shared" si="22"/>
        <v>436</v>
      </c>
      <c r="M268" s="76"/>
      <c r="N268" s="76"/>
      <c r="O268" s="76"/>
      <c r="P268" s="76"/>
      <c r="Q268" s="76"/>
      <c r="R268" s="76"/>
      <c r="S268" s="76"/>
      <c r="T268" s="76"/>
    </row>
    <row r="269" spans="3:20" x14ac:dyDescent="0.25">
      <c r="C269" s="69">
        <v>266</v>
      </c>
      <c r="D269" s="86">
        <f>+Cálculos!G268</f>
        <v>12.042300920928307</v>
      </c>
      <c r="E269" s="65">
        <f>+Cálculos!H268</f>
        <v>12.919844494998429</v>
      </c>
      <c r="F269" s="65">
        <f>+Cálculos!I268</f>
        <v>398.22930426205255</v>
      </c>
      <c r="G269" s="67"/>
      <c r="H269" s="98">
        <f t="shared" si="23"/>
        <v>12.234563939240997</v>
      </c>
      <c r="I269" s="98">
        <f t="shared" si="24"/>
        <v>13.11579187850135</v>
      </c>
      <c r="J269" s="98">
        <f t="shared" si="25"/>
        <v>419.81436575983884</v>
      </c>
      <c r="K269" s="99">
        <v>437</v>
      </c>
      <c r="L269" s="100">
        <f t="shared" si="22"/>
        <v>437</v>
      </c>
      <c r="M269" s="76"/>
      <c r="N269" s="76"/>
      <c r="O269" s="76"/>
      <c r="P269" s="76"/>
      <c r="Q269" s="76"/>
      <c r="R269" s="76"/>
      <c r="S269" s="76"/>
      <c r="T269" s="76"/>
    </row>
    <row r="270" spans="3:20" x14ac:dyDescent="0.25">
      <c r="C270" s="69">
        <v>267</v>
      </c>
      <c r="D270" s="86">
        <f>+Cálculos!G269</f>
        <v>12.066425748753655</v>
      </c>
      <c r="E270" s="65">
        <f>+Cálculos!H269</f>
        <v>12.944247767233122</v>
      </c>
      <c r="F270" s="65">
        <f>+Cálculos!I269</f>
        <v>400.37796483300275</v>
      </c>
      <c r="G270" s="67"/>
      <c r="H270" s="98">
        <f t="shared" si="23"/>
        <v>12.210622197164394</v>
      </c>
      <c r="I270" s="98">
        <f t="shared" si="24"/>
        <v>13.091208441312908</v>
      </c>
      <c r="J270" s="98">
        <f t="shared" si="25"/>
        <v>417.77518895214394</v>
      </c>
      <c r="K270" s="99">
        <v>438</v>
      </c>
      <c r="L270" s="100">
        <f t="shared" si="22"/>
        <v>438</v>
      </c>
      <c r="M270" s="76"/>
      <c r="N270" s="76"/>
      <c r="O270" s="76"/>
      <c r="P270" s="76"/>
      <c r="Q270" s="76"/>
      <c r="R270" s="76"/>
      <c r="S270" s="76"/>
      <c r="T270" s="76"/>
    </row>
    <row r="271" spans="3:20" x14ac:dyDescent="0.25">
      <c r="C271" s="69">
        <v>268</v>
      </c>
      <c r="D271" s="86">
        <f>+Cálculos!G270</f>
        <v>12.090538121743794</v>
      </c>
      <c r="E271" s="65">
        <f>+Cálculos!H270</f>
        <v>12.968691084352448</v>
      </c>
      <c r="F271" s="65">
        <f>+Cálculos!I270</f>
        <v>402.5118872245572</v>
      </c>
      <c r="G271" s="67"/>
      <c r="H271" s="98">
        <f t="shared" si="23"/>
        <v>12.186640432008499</v>
      </c>
      <c r="I271" s="98">
        <f t="shared" si="24"/>
        <v>13.066636122348797</v>
      </c>
      <c r="J271" s="98">
        <f t="shared" si="25"/>
        <v>415.71556201388256</v>
      </c>
      <c r="K271" s="99">
        <v>439</v>
      </c>
      <c r="L271" s="100">
        <f t="shared" si="22"/>
        <v>439</v>
      </c>
      <c r="M271" s="76"/>
      <c r="N271" s="76"/>
      <c r="O271" s="76"/>
      <c r="P271" s="76"/>
      <c r="Q271" s="76"/>
      <c r="R271" s="76"/>
      <c r="S271" s="76"/>
      <c r="T271" s="76"/>
    </row>
    <row r="272" spans="3:20" x14ac:dyDescent="0.25">
      <c r="C272" s="69">
        <v>269</v>
      </c>
      <c r="D272" s="86">
        <f>+Cálculos!G271</f>
        <v>12.114633497206416</v>
      </c>
      <c r="E272" s="65">
        <f>+Cálculos!H271</f>
        <v>12.993169789897083</v>
      </c>
      <c r="F272" s="65">
        <f>+Cálculos!I271</f>
        <v>404.63036984753649</v>
      </c>
      <c r="G272" s="67"/>
      <c r="H272" s="98">
        <f t="shared" si="23"/>
        <v>12.16262331325135</v>
      </c>
      <c r="I272" s="98">
        <f t="shared" si="24"/>
        <v>13.042079931267674</v>
      </c>
      <c r="J272" s="98">
        <f t="shared" si="25"/>
        <v>413.63610929761472</v>
      </c>
      <c r="K272" s="99">
        <v>440</v>
      </c>
      <c r="L272" s="100">
        <f t="shared" si="22"/>
        <v>440</v>
      </c>
      <c r="M272" s="76"/>
      <c r="N272" s="76"/>
      <c r="O272" s="76"/>
      <c r="P272" s="76"/>
      <c r="Q272" s="76"/>
      <c r="R272" s="76"/>
      <c r="S272" s="76"/>
      <c r="T272" s="76"/>
    </row>
    <row r="273" spans="3:20" x14ac:dyDescent="0.25">
      <c r="C273" s="69">
        <v>270</v>
      </c>
      <c r="D273" s="86">
        <f>+Cálculos!G272</f>
        <v>12.138707315738394</v>
      </c>
      <c r="E273" s="65">
        <f>+Cálculos!H272</f>
        <v>13.017679165788408</v>
      </c>
      <c r="F273" s="65">
        <f>+Cálculos!I272</f>
        <v>406.73272969054472</v>
      </c>
      <c r="G273" s="67"/>
      <c r="H273" s="98">
        <f t="shared" si="23"/>
        <v>12.138575476417634</v>
      </c>
      <c r="I273" s="98">
        <f t="shared" si="24"/>
        <v>13.01754479799183</v>
      </c>
      <c r="J273" s="98">
        <f t="shared" si="25"/>
        <v>411.5374765186499</v>
      </c>
      <c r="K273" s="99">
        <v>441</v>
      </c>
      <c r="L273" s="100">
        <f t="shared" si="22"/>
        <v>441</v>
      </c>
      <c r="M273" s="76"/>
      <c r="N273" s="76"/>
      <c r="O273" s="76"/>
      <c r="P273" s="76"/>
      <c r="Q273" s="76"/>
      <c r="R273" s="76"/>
      <c r="S273" s="76"/>
      <c r="T273" s="76"/>
    </row>
    <row r="274" spans="3:20" x14ac:dyDescent="0.25">
      <c r="C274" s="69">
        <v>271</v>
      </c>
      <c r="D274" s="86">
        <f>+Cálculos!G273</f>
        <v>12.162754996834472</v>
      </c>
      <c r="E274" s="65">
        <f>+Cálculos!H273</f>
        <v>13.042214427738854</v>
      </c>
      <c r="F274" s="65">
        <f>+Cálculos!I273</f>
        <v>408.81830275357584</v>
      </c>
      <c r="G274" s="67"/>
      <c r="H274" s="98">
        <f t="shared" si="23"/>
        <v>12.114501527311122</v>
      </c>
      <c r="I274" s="98">
        <f t="shared" si="24"/>
        <v>12.993035577178055</v>
      </c>
      <c r="J274" s="98">
        <f t="shared" si="25"/>
        <v>409.42033038654989</v>
      </c>
      <c r="K274" s="99">
        <v>442</v>
      </c>
      <c r="L274" s="100">
        <f t="shared" si="22"/>
        <v>442</v>
      </c>
      <c r="M274" s="76"/>
      <c r="N274" s="76"/>
      <c r="O274" s="76"/>
      <c r="P274" s="76"/>
      <c r="Q274" s="76"/>
      <c r="R274" s="76"/>
      <c r="S274" s="76"/>
      <c r="T274" s="76"/>
    </row>
    <row r="275" spans="3:20" x14ac:dyDescent="0.25">
      <c r="C275" s="69">
        <v>272</v>
      </c>
      <c r="D275" s="86">
        <f>+Cálculos!G274</f>
        <v>12.186771934539685</v>
      </c>
      <c r="E275" s="65">
        <f>+Cálculos!H274</f>
        <v>13.066770720691503</v>
      </c>
      <c r="F275" s="65">
        <f>+Cálculos!I274</f>
        <v>410.8864444522161</v>
      </c>
      <c r="G275" s="67"/>
      <c r="H275" s="98">
        <f t="shared" si="23"/>
        <v>12.090406046309552</v>
      </c>
      <c r="I275" s="98">
        <f t="shared" si="24"/>
        <v>12.968557052738694</v>
      </c>
      <c r="J275" s="98">
        <f t="shared" si="25"/>
        <v>407.28535820355648</v>
      </c>
      <c r="K275" s="99">
        <v>443</v>
      </c>
      <c r="L275" s="100">
        <f t="shared" si="22"/>
        <v>443</v>
      </c>
      <c r="M275" s="76"/>
      <c r="N275" s="76"/>
      <c r="O275" s="76"/>
      <c r="P275" s="76"/>
      <c r="Q275" s="76"/>
      <c r="R275" s="76"/>
      <c r="S275" s="76"/>
      <c r="T275" s="76"/>
    </row>
    <row r="276" spans="3:20" x14ac:dyDescent="0.25">
      <c r="C276" s="69">
        <v>273</v>
      </c>
      <c r="D276" s="86">
        <f>+Cálculos!G275</f>
        <v>12.210753493154774</v>
      </c>
      <c r="E276" s="65">
        <f>+Cálculos!H275</f>
        <v>13.091343114299304</v>
      </c>
      <c r="F276" s="65">
        <f>+Cálculos!I275</f>
        <v>412.93652999164436</v>
      </c>
      <c r="G276" s="67"/>
      <c r="H276" s="98">
        <f t="shared" si="23"/>
        <v>12.066293592712494</v>
      </c>
      <c r="I276" s="98">
        <f t="shared" si="24"/>
        <v>12.944113942402211</v>
      </c>
      <c r="J276" s="98">
        <f t="shared" si="25"/>
        <v>405.13326743071292</v>
      </c>
      <c r="K276" s="99">
        <v>444</v>
      </c>
      <c r="L276" s="100">
        <f t="shared" si="22"/>
        <v>444</v>
      </c>
      <c r="M276" s="76"/>
      <c r="N276" s="76"/>
      <c r="O276" s="76"/>
      <c r="P276" s="76"/>
      <c r="Q276" s="76"/>
      <c r="R276" s="76"/>
      <c r="S276" s="76"/>
      <c r="T276" s="76"/>
    </row>
    <row r="277" spans="3:20" x14ac:dyDescent="0.25">
      <c r="C277" s="69">
        <v>274</v>
      </c>
      <c r="D277" s="86">
        <f>+Cálculos!G276</f>
        <v>12.234695003004134</v>
      </c>
      <c r="E277" s="65">
        <f>+Cálculos!H276</f>
        <v>13.115926598454493</v>
      </c>
      <c r="F277" s="65">
        <f>+Cálculos!I276</f>
        <v>414.9679547097054</v>
      </c>
      <c r="G277" s="67"/>
      <c r="H277" s="98">
        <f t="shared" si="23"/>
        <v>12.042168709132852</v>
      </c>
      <c r="I277" s="98">
        <f t="shared" si="24"/>
        <v>12.919710902302983</v>
      </c>
      <c r="J277" s="98">
        <f t="shared" si="25"/>
        <v>402.96478522251607</v>
      </c>
      <c r="K277" s="99">
        <v>445</v>
      </c>
      <c r="L277" s="100">
        <f t="shared" si="22"/>
        <v>445</v>
      </c>
      <c r="M277" s="76"/>
      <c r="N277" s="76"/>
      <c r="O277" s="76"/>
      <c r="P277" s="76"/>
      <c r="Q277" s="76"/>
      <c r="R277" s="76"/>
      <c r="S277" s="76"/>
      <c r="T277" s="76"/>
    </row>
    <row r="278" spans="3:20" x14ac:dyDescent="0.25">
      <c r="C278" s="69">
        <v>275</v>
      </c>
      <c r="D278" s="86">
        <f>+Cálculos!G277</f>
        <v>12.258591756275854</v>
      </c>
      <c r="E278" s="65">
        <f>+Cálculos!H277</f>
        <v>13.140516078879172</v>
      </c>
      <c r="F278" s="65">
        <f>+Cálculos!I277</f>
        <v>416.98013438839126</v>
      </c>
      <c r="G278" s="67"/>
      <c r="H278" s="98">
        <f t="shared" si="23"/>
        <v>12.018035925922719</v>
      </c>
      <c r="I278" s="98">
        <f t="shared" si="24"/>
        <v>12.895352531590264</v>
      </c>
      <c r="J278" s="98">
        <f t="shared" si="25"/>
        <v>400.78065793101047</v>
      </c>
      <c r="K278" s="99">
        <v>446</v>
      </c>
      <c r="L278" s="100">
        <f t="shared" si="22"/>
        <v>446</v>
      </c>
      <c r="M278" s="76"/>
      <c r="N278" s="76"/>
      <c r="O278" s="76"/>
      <c r="P278" s="76"/>
      <c r="Q278" s="76"/>
      <c r="R278" s="76"/>
      <c r="S278" s="76"/>
      <c r="T278" s="76"/>
    </row>
    <row r="279" spans="3:20" x14ac:dyDescent="0.25">
      <c r="C279" s="69">
        <v>276</v>
      </c>
      <c r="D279" s="86">
        <f>+Cálculos!G278</f>
        <v>12.282439002943494</v>
      </c>
      <c r="E279" s="65">
        <f>+Cálculos!H278</f>
        <v>13.165106372788349</v>
      </c>
      <c r="F279" s="65">
        <f>+Cálculos!I278</f>
        <v>418.97250553314274</v>
      </c>
      <c r="G279" s="67"/>
      <c r="H279" s="98">
        <f t="shared" si="23"/>
        <v>11.993899765624327</v>
      </c>
      <c r="I279" s="98">
        <f t="shared" si="24"/>
        <v>12.871043377046581</v>
      </c>
      <c r="J279" s="98">
        <f t="shared" si="25"/>
        <v>398.58165058029977</v>
      </c>
      <c r="K279" s="99">
        <v>447</v>
      </c>
      <c r="L279" s="100">
        <f t="shared" si="22"/>
        <v>447</v>
      </c>
      <c r="M279" s="76"/>
      <c r="N279" s="76"/>
      <c r="O279" s="76"/>
      <c r="P279" s="76"/>
      <c r="Q279" s="76"/>
      <c r="R279" s="76"/>
      <c r="S279" s="76"/>
      <c r="T279" s="76"/>
    </row>
    <row r="280" spans="3:20" x14ac:dyDescent="0.25">
      <c r="C280" s="69">
        <v>277</v>
      </c>
      <c r="D280" s="86">
        <f>+Cálculos!G279</f>
        <v>12.306231946779501</v>
      </c>
      <c r="E280" s="65">
        <f>+Cálculos!H279</f>
        <v>13.189692204637051</v>
      </c>
      <c r="F280" s="65">
        <f>+Cálculos!I279</f>
        <v>420.9445256194507</v>
      </c>
      <c r="G280" s="67"/>
      <c r="H280" s="98">
        <f t="shared" si="23"/>
        <v>11.969764747437013</v>
      </c>
      <c r="I280" s="98">
        <f t="shared" si="24"/>
        <v>12.846787937706019</v>
      </c>
      <c r="J280" s="98">
        <f t="shared" si="25"/>
        <v>396.36854631251617</v>
      </c>
      <c r="K280" s="99">
        <v>448</v>
      </c>
      <c r="L280" s="100">
        <f t="shared" si="22"/>
        <v>448</v>
      </c>
      <c r="M280" s="76"/>
      <c r="N280" s="76"/>
      <c r="O280" s="76"/>
      <c r="P280" s="76"/>
      <c r="Q280" s="76"/>
      <c r="R280" s="76"/>
      <c r="S280" s="76"/>
      <c r="T280" s="76"/>
    </row>
    <row r="281" spans="3:20" x14ac:dyDescent="0.25">
      <c r="C281" s="69">
        <v>278</v>
      </c>
      <c r="D281" s="86">
        <f>+Cálculos!G280</f>
        <v>12.3299657414702</v>
      </c>
      <c r="E281" s="65">
        <f>+Cálculos!H280</f>
        <v>13.214268201963497</v>
      </c>
      <c r="F281" s="65">
        <f>+Cálculos!I280</f>
        <v>422.89567330631587</v>
      </c>
      <c r="G281" s="67"/>
      <c r="H281" s="98">
        <f t="shared" si="23"/>
        <v>11.945635391690939</v>
      </c>
      <c r="I281" s="98">
        <f t="shared" si="24"/>
        <v>12.822590669463144</v>
      </c>
      <c r="J281" s="98">
        <f t="shared" si="25"/>
        <v>394.14214580635013</v>
      </c>
      <c r="K281" s="99">
        <v>449</v>
      </c>
      <c r="L281" s="100">
        <f t="shared" si="22"/>
        <v>449</v>
      </c>
      <c r="M281" s="76"/>
      <c r="N281" s="76"/>
      <c r="O281" s="76"/>
      <c r="P281" s="76"/>
      <c r="Q281" s="76"/>
      <c r="R281" s="76"/>
      <c r="S281" s="76"/>
      <c r="T281" s="76"/>
    </row>
    <row r="282" spans="3:20" x14ac:dyDescent="0.25">
      <c r="C282" s="69">
        <v>279</v>
      </c>
      <c r="D282" s="86">
        <f>+Cálculos!G281</f>
        <v>12.353635486842496</v>
      </c>
      <c r="E282" s="65">
        <f>+Cálculos!H281</f>
        <v>13.23882889134071</v>
      </c>
      <c r="F282" s="65">
        <f>+Cálculos!I281</f>
        <v>424.8254486161938</v>
      </c>
      <c r="G282" s="67"/>
      <c r="H282" s="98">
        <f t="shared" si="23"/>
        <v>11.921516224318546</v>
      </c>
      <c r="I282" s="98">
        <f t="shared" si="24"/>
        <v>12.79845598966349</v>
      </c>
      <c r="J282" s="98">
        <f t="shared" si="25"/>
        <v>391.90326666929934</v>
      </c>
      <c r="K282" s="99">
        <v>450</v>
      </c>
      <c r="L282" s="100">
        <f t="shared" si="22"/>
        <v>450</v>
      </c>
      <c r="M282" s="76"/>
      <c r="N282" s="76"/>
      <c r="O282" s="76"/>
      <c r="P282" s="76"/>
      <c r="Q282" s="76"/>
      <c r="R282" s="76"/>
      <c r="S282" s="76"/>
      <c r="T282" s="76"/>
    </row>
    <row r="283" spans="3:20" x14ac:dyDescent="0.25">
      <c r="C283" s="69">
        <v>280</v>
      </c>
      <c r="D283" s="86">
        <f>+Cálculos!G282</f>
        <v>12.377236225212581</v>
      </c>
      <c r="E283" s="65">
        <f>+Cálculos!H282</f>
        <v>13.26336869444928</v>
      </c>
      <c r="F283" s="65">
        <f>+Cálculos!I282</f>
        <v>426.7333730811377</v>
      </c>
      <c r="G283" s="67"/>
      <c r="H283" s="98">
        <f t="shared" si="23"/>
        <v>11.897411781314569</v>
      </c>
      <c r="I283" s="98">
        <f t="shared" si="24"/>
        <v>12.774388281666711</v>
      </c>
      <c r="J283" s="98">
        <f t="shared" si="25"/>
        <v>389.6527428048521</v>
      </c>
      <c r="K283" s="99">
        <v>451</v>
      </c>
      <c r="L283" s="100">
        <f t="shared" si="22"/>
        <v>451</v>
      </c>
      <c r="M283" s="76"/>
      <c r="N283" s="76"/>
      <c r="O283" s="76"/>
      <c r="P283" s="76"/>
      <c r="Q283" s="76"/>
      <c r="R283" s="76"/>
      <c r="S283" s="76"/>
      <c r="T283" s="76"/>
    </row>
    <row r="284" spans="3:20" x14ac:dyDescent="0.25">
      <c r="C284" s="69">
        <v>281</v>
      </c>
      <c r="D284" s="86">
        <f>+Cálculos!G283</f>
        <v>12.400762937867098</v>
      </c>
      <c r="E284" s="65">
        <f>+Cálculos!H283</f>
        <v>13.287881924284408</v>
      </c>
      <c r="F284" s="65">
        <f>+Cálculos!I283</f>
        <v>428.61898985491644</v>
      </c>
      <c r="G284" s="67"/>
      <c r="H284" s="98">
        <f t="shared" si="23"/>
        <v>11.873326613175449</v>
      </c>
      <c r="I284" s="98">
        <f t="shared" si="24"/>
        <v>12.750391899373746</v>
      </c>
      <c r="J284" s="98">
        <f t="shared" si="25"/>
        <v>387.39142375586857</v>
      </c>
      <c r="K284" s="99">
        <v>452</v>
      </c>
      <c r="L284" s="100">
        <f t="shared" si="22"/>
        <v>452</v>
      </c>
      <c r="M284" s="76"/>
      <c r="N284" s="76"/>
      <c r="O284" s="76"/>
      <c r="P284" s="76"/>
      <c r="Q284" s="76"/>
      <c r="R284" s="76"/>
      <c r="S284" s="76"/>
      <c r="T284" s="76"/>
    </row>
    <row r="285" spans="3:20" x14ac:dyDescent="0.25">
      <c r="C285" s="69">
        <v>282</v>
      </c>
      <c r="D285" s="86">
        <f>+Cálculos!G284</f>
        <v>12.424210541687369</v>
      </c>
      <c r="E285" s="65">
        <f>+Cálculos!H284</f>
        <v>13.312362781510691</v>
      </c>
      <c r="F285" s="65">
        <f>+Cálculos!I284</f>
        <v>430.48186379097774</v>
      </c>
      <c r="G285" s="67"/>
      <c r="H285" s="98">
        <f t="shared" si="23"/>
        <v>11.849265289308981</v>
      </c>
      <c r="I285" s="98">
        <f t="shared" si="24"/>
        <v>12.726471171709385</v>
      </c>
      <c r="J285" s="98">
        <f t="shared" si="25"/>
        <v>385.1201740254732</v>
      </c>
      <c r="K285" s="99">
        <v>453</v>
      </c>
      <c r="L285" s="100">
        <f t="shared" si="22"/>
        <v>453</v>
      </c>
      <c r="M285" s="76"/>
      <c r="N285" s="76"/>
      <c r="O285" s="76"/>
      <c r="P285" s="76"/>
      <c r="Q285" s="76"/>
      <c r="R285" s="76"/>
      <c r="S285" s="76"/>
      <c r="T285" s="76"/>
    </row>
    <row r="286" spans="3:20" x14ac:dyDescent="0.25">
      <c r="C286" s="69">
        <v>283</v>
      </c>
      <c r="D286" s="86">
        <f>+Cálculos!G285</f>
        <v>12.447573885927474</v>
      </c>
      <c r="E286" s="65">
        <f>+Cálculos!H285</f>
        <v>13.336805350978537</v>
      </c>
      <c r="F286" s="65">
        <f>+Cálculos!I285</f>
        <v>432.32158148619089</v>
      </c>
      <c r="G286" s="67"/>
      <c r="H286" s="98">
        <f t="shared" si="23"/>
        <v>11.825232402404913</v>
      </c>
      <c r="I286" s="98">
        <f t="shared" si="24"/>
        <v>12.702630407051871</v>
      </c>
      <c r="J286" s="98">
        <f t="shared" si="25"/>
        <v>382.83987237681254</v>
      </c>
      <c r="K286" s="99">
        <v>454</v>
      </c>
      <c r="L286" s="100">
        <f t="shared" si="22"/>
        <v>454</v>
      </c>
      <c r="M286" s="76"/>
      <c r="N286" s="76"/>
      <c r="O286" s="76"/>
      <c r="P286" s="76"/>
      <c r="Q286" s="76"/>
      <c r="R286" s="76"/>
      <c r="S286" s="76"/>
      <c r="T286" s="76"/>
    </row>
    <row r="287" spans="3:20" x14ac:dyDescent="0.25">
      <c r="C287" s="69">
        <v>284</v>
      </c>
      <c r="D287" s="86">
        <f>+Cálculos!G286</f>
        <v>12.470847749157118</v>
      </c>
      <c r="E287" s="65">
        <f>+Cálculos!H286</f>
        <v>13.361203598416481</v>
      </c>
      <c r="F287" s="65">
        <f>+Cálculos!I286</f>
        <v>434.13775129039112</v>
      </c>
      <c r="G287" s="67"/>
      <c r="H287" s="98">
        <f t="shared" si="23"/>
        <v>11.801232572757225</v>
      </c>
      <c r="I287" s="98">
        <f t="shared" si="24"/>
        <v>12.67887389760123</v>
      </c>
      <c r="J287" s="98">
        <f t="shared" si="25"/>
        <v>380.55141111307324</v>
      </c>
      <c r="K287" s="99">
        <v>455</v>
      </c>
      <c r="L287" s="100">
        <f t="shared" si="22"/>
        <v>455</v>
      </c>
      <c r="M287" s="76"/>
      <c r="N287" s="76"/>
      <c r="O287" s="76"/>
      <c r="P287" s="76"/>
      <c r="Q287" s="76"/>
      <c r="R287" s="76"/>
      <c r="S287" s="76"/>
      <c r="T287" s="76"/>
    </row>
    <row r="288" spans="3:20" x14ac:dyDescent="0.25">
      <c r="C288" s="69">
        <v>285</v>
      </c>
      <c r="D288" s="86">
        <f>+Cálculos!G287</f>
        <v>12.494026836380357</v>
      </c>
      <c r="E288" s="65">
        <f>+Cálculos!H287</f>
        <v>13.38555136731391</v>
      </c>
      <c r="F288" s="65">
        <f>+Cálculos!I287</f>
        <v>435.9300032818245</v>
      </c>
      <c r="G288" s="67"/>
      <c r="H288" s="98">
        <f t="shared" si="23"/>
        <v>11.77727045252862</v>
      </c>
      <c r="I288" s="98">
        <f t="shared" si="24"/>
        <v>12.655205923678084</v>
      </c>
      <c r="J288" s="98">
        <f t="shared" si="25"/>
        <v>378.25569533919037</v>
      </c>
      <c r="K288" s="99">
        <v>456</v>
      </c>
      <c r="L288" s="100">
        <f t="shared" si="22"/>
        <v>456</v>
      </c>
      <c r="M288" s="76"/>
      <c r="N288" s="76"/>
      <c r="O288" s="76"/>
      <c r="P288" s="76"/>
      <c r="Q288" s="76"/>
      <c r="R288" s="76"/>
      <c r="S288" s="76"/>
      <c r="T288" s="76"/>
    </row>
    <row r="289" spans="3:20" x14ac:dyDescent="0.25">
      <c r="C289" s="69">
        <v>286</v>
      </c>
      <c r="D289" s="86">
        <f>+Cálculos!G288</f>
        <v>12.517105776341436</v>
      </c>
      <c r="E289" s="65">
        <f>+Cálculos!H288</f>
        <v>13.409842376009246</v>
      </c>
      <c r="F289" s="65">
        <f>+Cálculos!I288</f>
        <v>437.69798920866424</v>
      </c>
      <c r="G289" s="67"/>
      <c r="H289" s="98">
        <f t="shared" si="23"/>
        <v>11.753350729947739</v>
      </c>
      <c r="I289" s="98">
        <f t="shared" si="24"/>
        <v>12.631630757944901</v>
      </c>
      <c r="J289" s="98">
        <f t="shared" si="25"/>
        <v>375.9536422067045</v>
      </c>
      <c r="K289" s="99">
        <v>457</v>
      </c>
      <c r="L289" s="100">
        <f t="shared" si="22"/>
        <v>457</v>
      </c>
      <c r="M289" s="76"/>
      <c r="N289" s="76"/>
      <c r="O289" s="76"/>
      <c r="P289" s="76"/>
      <c r="Q289" s="76"/>
      <c r="R289" s="76"/>
      <c r="S289" s="76"/>
      <c r="T289" s="76"/>
    </row>
    <row r="290" spans="3:20" x14ac:dyDescent="0.25">
      <c r="C290" s="69">
        <v>287</v>
      </c>
      <c r="D290" s="86">
        <f>+Cálculos!G289</f>
        <v>12.540079119029098</v>
      </c>
      <c r="E290" s="65">
        <f>+Cálculos!H289</f>
        <v>13.434070214998817</v>
      </c>
      <c r="F290" s="65">
        <f>+Cálculos!I289</f>
        <v>439.44138239685719</v>
      </c>
      <c r="G290" s="67"/>
      <c r="H290" s="98">
        <f t="shared" si="23"/>
        <v>11.729478133429479</v>
      </c>
      <c r="I290" s="98">
        <f t="shared" si="24"/>
        <v>12.608152669541575</v>
      </c>
      <c r="J290" s="98">
        <f t="shared" si="25"/>
        <v>373.6461801432589</v>
      </c>
      <c r="K290" s="99">
        <v>458</v>
      </c>
      <c r="L290" s="100">
        <f t="shared" si="22"/>
        <v>458</v>
      </c>
      <c r="M290" s="76"/>
      <c r="N290" s="76"/>
      <c r="O290" s="76"/>
      <c r="P290" s="76"/>
      <c r="Q290" s="76"/>
      <c r="R290" s="76"/>
      <c r="S290" s="76"/>
      <c r="T290" s="76"/>
    </row>
    <row r="291" spans="3:20" x14ac:dyDescent="0.25">
      <c r="C291" s="69">
        <v>288</v>
      </c>
      <c r="D291" s="86">
        <f>+Cálculos!G290</f>
        <v>12.562941333390786</v>
      </c>
      <c r="E291" s="65">
        <f>+Cálculos!H290</f>
        <v>13.458228344482007</v>
      </c>
      <c r="F291" s="65">
        <f>+Cálculos!I290</f>
        <v>441.15987762462629</v>
      </c>
      <c r="G291" s="67"/>
      <c r="H291" s="98">
        <f t="shared" si="23"/>
        <v>11.705657435608625</v>
      </c>
      <c r="I291" s="98">
        <f t="shared" si="24"/>
        <v>12.584775928127321</v>
      </c>
      <c r="J291" s="98">
        <f t="shared" si="25"/>
        <v>371.33424806824115</v>
      </c>
      <c r="K291" s="99">
        <v>459</v>
      </c>
      <c r="L291" s="100">
        <f t="shared" si="22"/>
        <v>459</v>
      </c>
      <c r="M291" s="76"/>
      <c r="N291" s="76"/>
      <c r="O291" s="76"/>
      <c r="P291" s="76"/>
      <c r="Q291" s="76"/>
      <c r="R291" s="76"/>
      <c r="S291" s="76"/>
      <c r="T291" s="76"/>
    </row>
    <row r="292" spans="3:20" x14ac:dyDescent="0.25">
      <c r="C292" s="69">
        <v>289</v>
      </c>
      <c r="D292" s="86">
        <f>+Cálculos!G291</f>
        <v>12.585686805268358</v>
      </c>
      <c r="E292" s="65">
        <f>+Cálculos!H291</f>
        <v>13.482310092158578</v>
      </c>
      <c r="F292" s="65">
        <f>+Cálculos!I291</f>
        <v>442.85319096403663</v>
      </c>
      <c r="G292" s="67"/>
      <c r="H292" s="98">
        <f t="shared" si="23"/>
        <v>11.681893457276908</v>
      </c>
      <c r="I292" s="98">
        <f t="shared" si="24"/>
        <v>12.561504807820985</v>
      </c>
      <c r="J292" s="98">
        <f t="shared" si="25"/>
        <v>369.01879459610416</v>
      </c>
      <c r="K292" s="99">
        <v>460</v>
      </c>
      <c r="L292" s="100">
        <f t="shared" si="22"/>
        <v>460</v>
      </c>
      <c r="M292" s="76"/>
      <c r="N292" s="76"/>
      <c r="O292" s="76"/>
      <c r="P292" s="76"/>
      <c r="Q292" s="76"/>
      <c r="R292" s="76"/>
      <c r="S292" s="76"/>
      <c r="T292" s="76"/>
    </row>
    <row r="293" spans="3:20" x14ac:dyDescent="0.25">
      <c r="C293" s="69">
        <v>290</v>
      </c>
      <c r="D293" s="86">
        <f>+Cálculos!G292</f>
        <v>12.60830983556691</v>
      </c>
      <c r="E293" s="65">
        <f>+Cálculos!H292</f>
        <v>13.506308651294271</v>
      </c>
      <c r="F293" s="65">
        <f>+Cálculos!I292</f>
        <v>444.52105959010618</v>
      </c>
      <c r="G293" s="67"/>
      <c r="H293" s="98">
        <f t="shared" si="23"/>
        <v>11.65819107121343</v>
      </c>
      <c r="I293" s="98">
        <f t="shared" si="24"/>
        <v>12.538343591031751</v>
      </c>
      <c r="J293" s="98">
        <f t="shared" si="25"/>
        <v>366.70077722890187</v>
      </c>
      <c r="K293" s="99">
        <v>461</v>
      </c>
      <c r="L293" s="100">
        <f t="shared" si="22"/>
        <v>461</v>
      </c>
      <c r="M293" s="76"/>
      <c r="N293" s="76"/>
      <c r="O293" s="76"/>
      <c r="P293" s="76"/>
      <c r="Q293" s="76"/>
      <c r="R293" s="76"/>
      <c r="S293" s="76"/>
      <c r="T293" s="76"/>
    </row>
    <row r="294" spans="3:20" x14ac:dyDescent="0.25">
      <c r="C294" s="69">
        <v>291</v>
      </c>
      <c r="D294" s="86">
        <f>+Cálculos!G293</f>
        <v>12.630804638668383</v>
      </c>
      <c r="E294" s="65">
        <f>+Cálculos!H293</f>
        <v>13.530217079071045</v>
      </c>
      <c r="F294" s="65">
        <f>+Cálculos!I293</f>
        <v>446.16324155800902</v>
      </c>
      <c r="G294" s="67"/>
      <c r="H294" s="98">
        <f t="shared" si="23"/>
        <v>11.634555205898264</v>
      </c>
      <c r="I294" s="98">
        <f t="shared" si="24"/>
        <v>12.515296572172369</v>
      </c>
      <c r="J294" s="98">
        <f t="shared" si="25"/>
        <v>364.38116153959709</v>
      </c>
      <c r="K294" s="99">
        <v>462</v>
      </c>
      <c r="L294" s="100">
        <f t="shared" si="22"/>
        <v>462</v>
      </c>
      <c r="M294" s="76"/>
      <c r="N294" s="76"/>
      <c r="O294" s="76"/>
      <c r="P294" s="76"/>
      <c r="Q294" s="76"/>
      <c r="R294" s="76"/>
      <c r="S294" s="76"/>
      <c r="T294" s="76"/>
    </row>
    <row r="295" spans="3:20" x14ac:dyDescent="0.25">
      <c r="C295" s="69">
        <v>292</v>
      </c>
      <c r="D295" s="86">
        <f>+Cálculos!G294</f>
        <v>12.653165341101582</v>
      </c>
      <c r="E295" s="65">
        <f>+Cálculos!H294</f>
        <v>13.554028295238425</v>
      </c>
      <c r="F295" s="65">
        <f>+Cálculos!I294</f>
        <v>447.77951554900307</v>
      </c>
      <c r="G295" s="67"/>
      <c r="H295" s="98">
        <f t="shared" si="23"/>
        <v>11.610990849098831</v>
      </c>
      <c r="I295" s="98">
        <f t="shared" si="24"/>
        <v>12.492368061246983</v>
      </c>
      <c r="J295" s="98">
        <f t="shared" si="25"/>
        <v>362.06092034769438</v>
      </c>
      <c r="K295" s="99">
        <v>463</v>
      </c>
      <c r="L295" s="100">
        <f t="shared" si="22"/>
        <v>463</v>
      </c>
      <c r="M295" s="76"/>
      <c r="N295" s="76"/>
      <c r="O295" s="76"/>
      <c r="P295" s="76"/>
      <c r="Q295" s="76"/>
      <c r="R295" s="76"/>
      <c r="S295" s="76"/>
      <c r="T295" s="76"/>
    </row>
    <row r="296" spans="3:20" x14ac:dyDescent="0.25">
      <c r="C296" s="69">
        <v>293</v>
      </c>
      <c r="D296" s="86">
        <f>+Cálculos!G295</f>
        <v>12.67538598048032</v>
      </c>
      <c r="E296" s="65">
        <f>+Cálculos!H295</f>
        <v>13.577735081082647</v>
      </c>
      <c r="F296" s="65">
        <f>+Cálculos!I295</f>
        <v>449.36968058576781</v>
      </c>
      <c r="G296" s="67"/>
      <c r="H296" s="98">
        <f t="shared" si="23"/>
        <v>11.587503051318537</v>
      </c>
      <c r="I296" s="98">
        <f t="shared" si="24"/>
        <v>12.469562387305599</v>
      </c>
      <c r="J296" s="98">
        <f t="shared" si="25"/>
        <v>359.74103288875818</v>
      </c>
      <c r="K296" s="99">
        <v>464</v>
      </c>
      <c r="L296" s="100">
        <f t="shared" si="22"/>
        <v>464</v>
      </c>
      <c r="M296" s="76"/>
      <c r="N296" s="76"/>
      <c r="O296" s="76"/>
      <c r="P296" s="76"/>
      <c r="Q296" s="76"/>
      <c r="R296" s="76"/>
      <c r="S296" s="76"/>
      <c r="T296" s="76"/>
    </row>
    <row r="297" spans="3:20" x14ac:dyDescent="0.25">
      <c r="C297" s="69">
        <v>294</v>
      </c>
      <c r="D297" s="86">
        <f>+Cálculos!G296</f>
        <v>12.697460504721208</v>
      </c>
      <c r="E297" s="65">
        <f>+Cálculos!H296</f>
        <v>13.601330078730248</v>
      </c>
      <c r="F297" s="65">
        <f>+Cálculos!I296</f>
        <v>450.93355571791705</v>
      </c>
      <c r="G297" s="67"/>
      <c r="H297" s="98">
        <f t="shared" si="23"/>
        <v>11.56409692909698</v>
      </c>
      <c r="I297" s="98">
        <f t="shared" si="24"/>
        <v>12.446883901757364</v>
      </c>
      <c r="J297" s="98">
        <f t="shared" si="25"/>
        <v>357.42248397936959</v>
      </c>
      <c r="K297" s="99">
        <v>465</v>
      </c>
      <c r="L297" s="100">
        <f t="shared" si="22"/>
        <v>465</v>
      </c>
      <c r="M297" s="76"/>
      <c r="N297" s="76"/>
      <c r="O297" s="76"/>
      <c r="P297" s="76"/>
      <c r="Q297" s="76"/>
      <c r="R297" s="76"/>
      <c r="S297" s="76"/>
      <c r="T297" s="76"/>
    </row>
    <row r="298" spans="3:20" x14ac:dyDescent="0.25">
      <c r="C298" s="69">
        <v>295</v>
      </c>
      <c r="D298" s="86">
        <f>+Cálculos!G297</f>
        <v>12.719382771552544</v>
      </c>
      <c r="E298" s="65">
        <f>+Cálculos!H297</f>
        <v>13.624805790802871</v>
      </c>
      <c r="F298" s="65">
        <f>+Cálculos!I297</f>
        <v>452.47097967851028</v>
      </c>
      <c r="G298" s="67"/>
      <c r="H298" s="98">
        <f t="shared" si="23"/>
        <v>11.540777668150858</v>
      </c>
      <c r="I298" s="98">
        <f t="shared" si="24"/>
        <v>12.424336981534617</v>
      </c>
      <c r="J298" s="98">
        <f t="shared" si="25"/>
        <v>355.10626317907003</v>
      </c>
      <c r="K298" s="99">
        <v>466</v>
      </c>
      <c r="L298" s="100">
        <f t="shared" si="22"/>
        <v>466</v>
      </c>
      <c r="M298" s="76"/>
      <c r="N298" s="76"/>
      <c r="O298" s="76"/>
      <c r="P298" s="76"/>
      <c r="Q298" s="76"/>
      <c r="R298" s="76"/>
      <c r="S298" s="76"/>
      <c r="T298" s="76"/>
    </row>
    <row r="299" spans="3:20" x14ac:dyDescent="0.25">
      <c r="C299" s="69">
        <v>296</v>
      </c>
      <c r="D299" s="86">
        <f>+Cálculos!G298</f>
        <v>12.741146548325643</v>
      </c>
      <c r="E299" s="65">
        <f>+Cálculos!H298</f>
        <v>13.648154580439886</v>
      </c>
      <c r="F299" s="65">
        <f>+Cálculos!I298</f>
        <v>453.98181051244728</v>
      </c>
      <c r="G299" s="67"/>
      <c r="H299" s="98">
        <f t="shared" si="23"/>
        <v>11.517550526344563</v>
      </c>
      <c r="I299" s="98">
        <f t="shared" si="24"/>
        <v>12.401926032099883</v>
      </c>
      <c r="J299" s="98">
        <f t="shared" si="25"/>
        <v>352.79336395082544</v>
      </c>
      <c r="K299" s="99">
        <v>467</v>
      </c>
      <c r="L299" s="100">
        <f t="shared" si="22"/>
        <v>467</v>
      </c>
      <c r="M299" s="76"/>
      <c r="N299" s="76"/>
      <c r="O299" s="76"/>
      <c r="P299" s="76"/>
      <c r="Q299" s="76"/>
      <c r="R299" s="76"/>
      <c r="S299" s="76"/>
      <c r="T299" s="76"/>
    </row>
    <row r="300" spans="3:20" x14ac:dyDescent="0.25">
      <c r="C300" s="69">
        <v>297</v>
      </c>
      <c r="D300" s="86">
        <f>+Cálculos!G299</f>
        <v>12.762745512139633</v>
      </c>
      <c r="E300" s="65">
        <f>+Cálculos!H299</f>
        <v>13.671368671705402</v>
      </c>
      <c r="F300" s="65">
        <f>+Cálculos!I299</f>
        <v>455.46592517769511</v>
      </c>
      <c r="G300" s="67"/>
      <c r="H300" s="98">
        <f t="shared" si="23"/>
        <v>11.494420836479302</v>
      </c>
      <c r="I300" s="98">
        <f t="shared" si="24"/>
        <v>12.379655490287814</v>
      </c>
      <c r="J300" s="98">
        <f t="shared" si="25"/>
        <v>350.48478282153241</v>
      </c>
      <c r="K300" s="99">
        <v>468</v>
      </c>
      <c r="L300" s="100">
        <f t="shared" si="22"/>
        <v>468</v>
      </c>
      <c r="M300" s="76"/>
      <c r="N300" s="76"/>
      <c r="O300" s="76"/>
      <c r="P300" s="76"/>
      <c r="Q300" s="76"/>
      <c r="R300" s="76"/>
      <c r="S300" s="76"/>
      <c r="T300" s="76"/>
    </row>
    <row r="301" spans="3:20" x14ac:dyDescent="0.25">
      <c r="C301" s="69">
        <v>298</v>
      </c>
      <c r="D301" s="86">
        <f>+Cálculos!G300</f>
        <v>12.784173250290561</v>
      </c>
      <c r="E301" s="65">
        <f>+Cálculos!H300</f>
        <v>13.694440150395979</v>
      </c>
      <c r="F301" s="65">
        <f>+Cálculos!I300</f>
        <v>456.92321912034703</v>
      </c>
      <c r="G301" s="67"/>
      <c r="H301" s="98">
        <f t="shared" si="23"/>
        <v>11.471394008889474</v>
      </c>
      <c r="I301" s="98">
        <f t="shared" si="24"/>
        <v>12.357529826974186</v>
      </c>
      <c r="J301" s="98">
        <f t="shared" si="25"/>
        <v>348.18151854406443</v>
      </c>
      <c r="K301" s="99">
        <v>469</v>
      </c>
      <c r="L301" s="100">
        <f t="shared" si="22"/>
        <v>469</v>
      </c>
      <c r="M301" s="76"/>
      <c r="N301" s="76"/>
      <c r="O301" s="76"/>
      <c r="P301" s="76"/>
      <c r="Q301" s="76"/>
      <c r="R301" s="76"/>
      <c r="S301" s="76"/>
      <c r="T301" s="76"/>
    </row>
    <row r="302" spans="3:20" x14ac:dyDescent="0.25">
      <c r="C302" s="69">
        <v>299</v>
      </c>
      <c r="D302" s="86">
        <f>+Cálculos!G301</f>
        <v>12.805423261055283</v>
      </c>
      <c r="E302" s="65">
        <f>+Cálculos!H301</f>
        <v>13.717360965265057</v>
      </c>
      <c r="F302" s="65">
        <f>+Cálculos!I301</f>
        <v>458.35360582456883</v>
      </c>
      <c r="G302" s="67"/>
      <c r="H302" s="98">
        <f t="shared" si="23"/>
        <v>11.448475533834841</v>
      </c>
      <c r="I302" s="98">
        <f t="shared" si="24"/>
        <v>12.335553549564011</v>
      </c>
      <c r="J302" s="98">
        <f t="shared" si="25"/>
        <v>345.88457126233516</v>
      </c>
      <c r="K302" s="99">
        <v>470</v>
      </c>
      <c r="L302" s="100">
        <f t="shared" si="22"/>
        <v>470</v>
      </c>
      <c r="M302" s="76"/>
      <c r="N302" s="76"/>
      <c r="O302" s="76"/>
      <c r="P302" s="76"/>
      <c r="Q302" s="76"/>
      <c r="R302" s="76"/>
      <c r="S302" s="76"/>
      <c r="T302" s="76"/>
    </row>
    <row r="303" spans="3:20" x14ac:dyDescent="0.25">
      <c r="C303" s="69">
        <v>300</v>
      </c>
      <c r="D303" s="86">
        <f>+Cálculos!G302</f>
        <v>12.82648895482021</v>
      </c>
      <c r="E303" s="65">
        <f>+Cálculos!H302</f>
        <v>13.740122929679815</v>
      </c>
      <c r="F303" s="65">
        <f>+Cálculos!I302</f>
        <v>459.75701633854004</v>
      </c>
      <c r="G303" s="67"/>
      <c r="H303" s="98">
        <f t="shared" si="23"/>
        <v>11.425670983677005</v>
      </c>
      <c r="I303" s="98">
        <f t="shared" si="24"/>
        <v>12.313731204290862</v>
      </c>
      <c r="J303" s="98">
        <f t="shared" si="25"/>
        <v>343.59494168082654</v>
      </c>
      <c r="K303" s="99">
        <v>471</v>
      </c>
      <c r="L303" s="100">
        <f t="shared" si="22"/>
        <v>471</v>
      </c>
      <c r="M303" s="76"/>
      <c r="N303" s="76"/>
      <c r="O303" s="76"/>
      <c r="P303" s="76"/>
      <c r="Q303" s="76"/>
      <c r="R303" s="76"/>
      <c r="S303" s="76"/>
      <c r="T303" s="76"/>
    </row>
    <row r="304" spans="3:20" x14ac:dyDescent="0.25">
      <c r="C304" s="69">
        <v>301</v>
      </c>
      <c r="D304" s="86">
        <f>+Cálculos!G303</f>
        <v>12.847363655564557</v>
      </c>
      <c r="E304" s="65">
        <f>+Cálculos!H303</f>
        <v>13.76271772372557</v>
      </c>
      <c r="F304" s="65">
        <f>+Cálculos!I303</f>
        <v>461.13339877753532</v>
      </c>
      <c r="G304" s="67"/>
      <c r="H304" s="98">
        <f t="shared" si="23"/>
        <v>11.402986014828615</v>
      </c>
      <c r="I304" s="98">
        <f t="shared" si="24"/>
        <v>12.292067378319581</v>
      </c>
      <c r="J304" s="98">
        <f t="shared" si="25"/>
        <v>341.31363023999933</v>
      </c>
      <c r="K304" s="99">
        <v>472</v>
      </c>
      <c r="L304" s="100">
        <f t="shared" si="22"/>
        <v>472</v>
      </c>
      <c r="M304" s="76"/>
      <c r="N304" s="76"/>
      <c r="O304" s="76"/>
      <c r="P304" s="76"/>
      <c r="Q304" s="76"/>
      <c r="R304" s="76"/>
      <c r="S304" s="76"/>
      <c r="T304" s="76"/>
    </row>
    <row r="305" spans="3:20" x14ac:dyDescent="0.25">
      <c r="C305" s="69">
        <v>302</v>
      </c>
      <c r="D305" s="86">
        <f>+Cálculos!G304</f>
        <v>12.868040602707151</v>
      </c>
      <c r="E305" s="65">
        <f>+Cálculos!H304</f>
        <v>13.785136896772361</v>
      </c>
      <c r="F305" s="65">
        <f>+Cálculos!I304</f>
        <v>462.48271780534787</v>
      </c>
      <c r="G305" s="67"/>
      <c r="H305" s="98">
        <f t="shared" si="23"/>
        <v>11.380426369463605</v>
      </c>
      <c r="I305" s="98">
        <f t="shared" si="24"/>
        <v>12.270566701644494</v>
      </c>
      <c r="J305" s="98">
        <f t="shared" si="25"/>
        <v>339.041636298968</v>
      </c>
      <c r="K305" s="99">
        <v>473</v>
      </c>
      <c r="L305" s="100">
        <f t="shared" si="22"/>
        <v>473</v>
      </c>
      <c r="M305" s="76"/>
      <c r="N305" s="76"/>
      <c r="O305" s="76"/>
      <c r="P305" s="76"/>
      <c r="Q305" s="76"/>
      <c r="R305" s="76"/>
      <c r="S305" s="76"/>
      <c r="T305" s="76"/>
    </row>
    <row r="306" spans="3:20" x14ac:dyDescent="0.25">
      <c r="C306" s="69">
        <v>303</v>
      </c>
      <c r="D306" s="86">
        <f>+Cálculos!G305</f>
        <v>12.888512953325266</v>
      </c>
      <c r="E306" s="65">
        <f>+Cálculos!H305</f>
        <v>13.807371870517656</v>
      </c>
      <c r="F306" s="65">
        <f>+Cálculos!I305</f>
        <v>463.8049540952797</v>
      </c>
      <c r="G306" s="67"/>
      <c r="H306" s="98">
        <f t="shared" si="23"/>
        <v>11.357997876976849</v>
      </c>
      <c r="I306" s="98">
        <f t="shared" si="24"/>
        <v>12.249233848775463</v>
      </c>
      <c r="J306" s="98">
        <f t="shared" si="25"/>
        <v>336.7799573267842</v>
      </c>
      <c r="K306" s="99">
        <v>474</v>
      </c>
      <c r="L306" s="100">
        <f t="shared" si="22"/>
        <v>474</v>
      </c>
      <c r="M306" s="76"/>
      <c r="N306" s="76"/>
      <c r="O306" s="76"/>
      <c r="P306" s="76"/>
      <c r="Q306" s="76"/>
      <c r="R306" s="76"/>
      <c r="S306" s="76"/>
      <c r="T306" s="76"/>
    </row>
    <row r="307" spans="3:20" x14ac:dyDescent="0.25">
      <c r="C307" s="69">
        <v>304</v>
      </c>
      <c r="D307" s="86">
        <f>+Cálculos!G306</f>
        <v>12.908773784753363</v>
      </c>
      <c r="E307" s="65">
        <f>+Cálculos!H306</f>
        <v>13.829413942518244</v>
      </c>
      <c r="F307" s="65">
        <f>+Cálculos!I306</f>
        <v>465.10010377197398</v>
      </c>
      <c r="G307" s="67"/>
      <c r="H307" s="98">
        <f t="shared" si="23"/>
        <v>11.335706455181512</v>
      </c>
      <c r="I307" s="98">
        <f t="shared" si="24"/>
        <v>12.228073540204011</v>
      </c>
      <c r="J307" s="98">
        <f t="shared" si="25"/>
        <v>334.52958810363162</v>
      </c>
      <c r="K307" s="99">
        <v>475</v>
      </c>
      <c r="L307" s="100">
        <f t="shared" si="22"/>
        <v>475</v>
      </c>
      <c r="M307" s="76"/>
      <c r="N307" s="76"/>
      <c r="O307" s="76"/>
      <c r="P307" s="76"/>
      <c r="Q307" s="76"/>
      <c r="R307" s="76"/>
      <c r="S307" s="76"/>
      <c r="T307" s="76"/>
    </row>
    <row r="308" spans="3:20" x14ac:dyDescent="0.25">
      <c r="C308" s="69">
        <v>305</v>
      </c>
      <c r="D308" s="86">
        <f>+Cálculos!G307</f>
        <v>12.928816097568644</v>
      </c>
      <c r="E308" s="65">
        <f>+Cálculos!H307</f>
        <v>13.851254290223601</v>
      </c>
      <c r="F308" s="65">
        <f>+Cálculos!I307</f>
        <v>466.3681778353839</v>
      </c>
      <c r="G308" s="67"/>
      <c r="H308" s="98">
        <f t="shared" si="23"/>
        <v>11.313558111232528</v>
      </c>
      <c r="I308" s="98">
        <f t="shared" si="24"/>
        <v>12.207090543642121</v>
      </c>
      <c r="J308" s="98">
        <f t="shared" si="25"/>
        <v>332.29151993318942</v>
      </c>
      <c r="K308" s="99">
        <v>476</v>
      </c>
      <c r="L308" s="100">
        <f t="shared" si="22"/>
        <v>476</v>
      </c>
      <c r="M308" s="76"/>
      <c r="N308" s="76"/>
      <c r="O308" s="76"/>
      <c r="P308" s="76"/>
      <c r="Q308" s="76"/>
      <c r="R308" s="76"/>
      <c r="S308" s="76"/>
      <c r="T308" s="76"/>
    </row>
    <row r="309" spans="3:20" x14ac:dyDescent="0.25">
      <c r="C309" s="69">
        <v>306</v>
      </c>
      <c r="D309" s="86">
        <f>+Cálculos!G308</f>
        <v>12.948632818969683</v>
      </c>
      <c r="E309" s="65">
        <f>+Cálculos!H308</f>
        <v>13.872883975521834</v>
      </c>
      <c r="F309" s="65">
        <f>+Cálculos!I308</f>
        <v>467.60920156820788</v>
      </c>
      <c r="G309" s="67"/>
      <c r="H309" s="98">
        <f t="shared" si="23"/>
        <v>11.291558942264695</v>
      </c>
      <c r="I309" s="98">
        <f t="shared" si="24"/>
        <v>12.186289675026133</v>
      </c>
      <c r="J309" s="98">
        <f t="shared" si="25"/>
        <v>330.06673986737434</v>
      </c>
      <c r="K309" s="99">
        <v>477</v>
      </c>
      <c r="L309" s="100">
        <f t="shared" si="22"/>
        <v>477</v>
      </c>
      <c r="M309" s="76"/>
      <c r="N309" s="76"/>
      <c r="O309" s="76"/>
      <c r="P309" s="76"/>
      <c r="Q309" s="76"/>
      <c r="R309" s="76"/>
      <c r="S309" s="76"/>
      <c r="T309" s="76"/>
    </row>
    <row r="310" spans="3:20" x14ac:dyDescent="0.25">
      <c r="C310" s="69">
        <v>307</v>
      </c>
      <c r="D310" s="86">
        <f>+Cálculos!G309</f>
        <v>12.96821680655338</v>
      </c>
      <c r="E310" s="65">
        <f>+Cálculos!H309</f>
        <v>13.894293949808288</v>
      </c>
      <c r="F310" s="65">
        <f>+Cálculos!I309</f>
        <v>468.82321392814123</v>
      </c>
      <c r="G310" s="67"/>
      <c r="H310" s="98">
        <f t="shared" si="23"/>
        <v>11.269715135733954</v>
      </c>
      <c r="I310" s="98">
        <f t="shared" si="24"/>
        <v>12.165675799278651</v>
      </c>
      <c r="J310" s="98">
        <f t="shared" si="25"/>
        <v>327.85622994462284</v>
      </c>
      <c r="K310" s="99">
        <v>478</v>
      </c>
      <c r="L310" s="100">
        <f t="shared" si="22"/>
        <v>478</v>
      </c>
      <c r="M310" s="76"/>
      <c r="N310" s="76"/>
      <c r="O310" s="76"/>
      <c r="P310" s="76"/>
      <c r="Q310" s="76"/>
      <c r="R310" s="76"/>
      <c r="S310" s="76"/>
      <c r="T310" s="76"/>
    </row>
    <row r="311" spans="3:20" x14ac:dyDescent="0.25">
      <c r="C311" s="69">
        <v>308</v>
      </c>
      <c r="D311" s="86">
        <f>+Cálculos!G310</f>
        <v>12.987560852494436</v>
      </c>
      <c r="E311" s="65">
        <f>+Cálculos!H310</f>
        <v>13.915475059585507</v>
      </c>
      <c r="F311" s="65">
        <f>+Cálculos!I310</f>
        <v>470.0102669263124</v>
      </c>
      <c r="G311" s="67"/>
      <c r="H311" s="98">
        <f t="shared" si="23"/>
        <v>11.24803296945071</v>
      </c>
      <c r="I311" s="98">
        <f t="shared" si="24"/>
        <v>12.14525383082136</v>
      </c>
      <c r="J311" s="98">
        <f t="shared" si="25"/>
        <v>325.66096644281606</v>
      </c>
      <c r="K311" s="99">
        <v>479</v>
      </c>
      <c r="L311" s="100">
        <f t="shared" si="22"/>
        <v>479</v>
      </c>
      <c r="M311" s="76"/>
      <c r="N311" s="76"/>
      <c r="O311" s="76"/>
      <c r="P311" s="76"/>
      <c r="Q311" s="76"/>
      <c r="R311" s="76"/>
      <c r="S311" s="76"/>
      <c r="T311" s="76"/>
    </row>
    <row r="312" spans="3:20" x14ac:dyDescent="0.25">
      <c r="C312" s="69">
        <v>309</v>
      </c>
      <c r="D312" s="86">
        <f>+Cálculos!G311</f>
        <v>13.006657688130538</v>
      </c>
      <c r="E312" s="65">
        <f>+Cálculos!H311</f>
        <v>13.936418052601885</v>
      </c>
      <c r="F312" s="65">
        <f>+Cálculos!I311</f>
        <v>471.17042499329182</v>
      </c>
      <c r="G312" s="67"/>
      <c r="H312" s="98">
        <f t="shared" si="23"/>
        <v>11.226518811294191</v>
      </c>
      <c r="I312" s="98">
        <f t="shared" si="24"/>
        <v>12.12502873383198</v>
      </c>
      <c r="J312" s="98">
        <f t="shared" si="25"/>
        <v>323.48191914790311</v>
      </c>
      <c r="K312" s="99">
        <v>480</v>
      </c>
      <c r="L312" s="100">
        <f t="shared" si="22"/>
        <v>480</v>
      </c>
      <c r="M312" s="76"/>
      <c r="N312" s="76"/>
      <c r="O312" s="76"/>
      <c r="P312" s="76"/>
      <c r="Q312" s="76"/>
      <c r="R312" s="76"/>
      <c r="S312" s="76"/>
      <c r="T312" s="76"/>
    </row>
    <row r="313" spans="3:20" x14ac:dyDescent="0.25">
      <c r="C313" s="69">
        <v>310</v>
      </c>
      <c r="D313" s="86">
        <f>+Cálculos!G312</f>
        <v>13.025499988955197</v>
      </c>
      <c r="E313" s="65">
        <f>+Cálculos!H312</f>
        <v>13.95711358453479</v>
      </c>
      <c r="F313" s="65">
        <f>+Cálculos!I312</f>
        <v>472.30376433406701</v>
      </c>
      <c r="G313" s="67"/>
      <c r="H313" s="98">
        <f t="shared" si="23"/>
        <v>11.205179118597259</v>
      </c>
      <c r="I313" s="98">
        <f t="shared" si="24"/>
        <v>12.105005522238848</v>
      </c>
      <c r="J313" s="98">
        <f t="shared" si="25"/>
        <v>321.32005063921105</v>
      </c>
      <c r="K313" s="99">
        <v>481</v>
      </c>
      <c r="L313" s="100">
        <f t="shared" si="22"/>
        <v>481</v>
      </c>
      <c r="M313" s="76"/>
      <c r="N313" s="76"/>
      <c r="O313" s="76"/>
      <c r="P313" s="76"/>
      <c r="Q313" s="76"/>
      <c r="R313" s="76"/>
      <c r="S313" s="76"/>
      <c r="T313" s="76"/>
    </row>
    <row r="314" spans="3:20" x14ac:dyDescent="0.25">
      <c r="C314" s="69">
        <v>311</v>
      </c>
      <c r="D314" s="86">
        <f>+Cálculos!G313</f>
        <v>13.044080380018919</v>
      </c>
      <c r="E314" s="65">
        <f>+Cálculos!H313</f>
        <v>13.977552226222256</v>
      </c>
      <c r="F314" s="65">
        <f>+Cálculos!I313</f>
        <v>473.41037227338876</v>
      </c>
      <c r="G314" s="67"/>
      <c r="H314" s="98">
        <f t="shared" si="23"/>
        <v>11.184020437191304</v>
      </c>
      <c r="I314" s="98">
        <f t="shared" si="24"/>
        <v>12.085189259446922</v>
      </c>
      <c r="J314" s="98">
        <f t="shared" si="25"/>
        <v>319.17631559237805</v>
      </c>
      <c r="K314" s="99">
        <v>482</v>
      </c>
      <c r="L314" s="100">
        <f t="shared" si="22"/>
        <v>482</v>
      </c>
      <c r="M314" s="76"/>
      <c r="N314" s="76"/>
      <c r="O314" s="76"/>
      <c r="P314" s="76"/>
      <c r="Q314" s="76"/>
      <c r="R314" s="76"/>
      <c r="S314" s="76"/>
      <c r="T314" s="76"/>
    </row>
    <row r="315" spans="3:20" x14ac:dyDescent="0.25">
      <c r="C315" s="69">
        <v>312</v>
      </c>
      <c r="D315" s="86">
        <f>+Cálculos!G314</f>
        <v>13.062391441738109</v>
      </c>
      <c r="E315" s="65">
        <f>+Cálculos!H314</f>
        <v>13.997724471445554</v>
      </c>
      <c r="F315" s="65">
        <f>+Cálculos!I314</f>
        <v>474.49034659289629</v>
      </c>
      <c r="G315" s="67"/>
      <c r="H315" s="98">
        <f t="shared" si="23"/>
        <v>11.163049400101439</v>
      </c>
      <c r="I315" s="98">
        <f t="shared" si="24"/>
        <v>12.065585057789429</v>
      </c>
      <c r="J315" s="98">
        <f t="shared" si="25"/>
        <v>317.05166010077915</v>
      </c>
      <c r="K315" s="99">
        <v>483</v>
      </c>
      <c r="L315" s="100">
        <f t="shared" si="22"/>
        <v>483</v>
      </c>
      <c r="M315" s="76"/>
      <c r="N315" s="76"/>
      <c r="O315" s="76"/>
      <c r="P315" s="76"/>
      <c r="Q315" s="76"/>
      <c r="R315" s="76"/>
      <c r="S315" s="76"/>
      <c r="T315" s="76"/>
    </row>
    <row r="316" spans="3:20" x14ac:dyDescent="0.25">
      <c r="C316" s="69">
        <v>313</v>
      </c>
      <c r="D316" s="86">
        <f>+Cálculos!G315</f>
        <v>13.080425716109566</v>
      </c>
      <c r="E316" s="65">
        <f>+Cálculos!H315</f>
        <v>14.017620745262963</v>
      </c>
      <c r="F316" s="65">
        <f>+Cálculos!I315</f>
        <v>475.54379486142432</v>
      </c>
      <c r="G316" s="67"/>
      <c r="H316" s="98">
        <f t="shared" si="23"/>
        <v>11.142272725882556</v>
      </c>
      <c r="I316" s="98">
        <f t="shared" si="24"/>
        <v>12.046198077699669</v>
      </c>
      <c r="J316" s="98">
        <f t="shared" si="25"/>
        <v>314.94702101625109</v>
      </c>
      <c r="K316" s="99">
        <v>484</v>
      </c>
      <c r="L316" s="100">
        <f t="shared" si="22"/>
        <v>484</v>
      </c>
      <c r="M316" s="76"/>
      <c r="N316" s="76"/>
      <c r="O316" s="76"/>
      <c r="P316" s="76"/>
      <c r="Q316" s="76"/>
      <c r="R316" s="76"/>
      <c r="S316" s="76"/>
      <c r="T316" s="76"/>
    </row>
    <row r="317" spans="3:20" x14ac:dyDescent="0.25">
      <c r="C317" s="69">
        <v>314</v>
      </c>
      <c r="D317" s="86">
        <f>+Cálculos!G316</f>
        <v>13.098175713327047</v>
      </c>
      <c r="E317" s="65">
        <f>+Cálculos!H316</f>
        <v>14.037231412893098</v>
      </c>
      <c r="F317" s="65">
        <f>+Cálculos!I316</f>
        <v>476.57083375989674</v>
      </c>
      <c r="G317" s="67"/>
      <c r="H317" s="98">
        <f t="shared" si="23"/>
        <v>11.121697216587526</v>
      </c>
      <c r="I317" s="98">
        <f t="shared" si="24"/>
        <v>12.02703352659805</v>
      </c>
      <c r="J317" s="98">
        <f t="shared" si="25"/>
        <v>312.86332530986033</v>
      </c>
      <c r="K317" s="99">
        <v>485</v>
      </c>
      <c r="L317" s="100">
        <f t="shared" si="22"/>
        <v>485</v>
      </c>
      <c r="M317" s="76"/>
      <c r="N317" s="76"/>
      <c r="O317" s="76"/>
      <c r="P317" s="76"/>
      <c r="Q317" s="76"/>
      <c r="R317" s="76"/>
      <c r="S317" s="76"/>
      <c r="T317" s="76"/>
    </row>
    <row r="318" spans="3:20" x14ac:dyDescent="0.25">
      <c r="C318" s="69">
        <v>315</v>
      </c>
      <c r="D318" s="86">
        <f>+Cálculos!G317</f>
        <v>13.115633918794734</v>
      </c>
      <c r="E318" s="65">
        <f>+Cálculos!H317</f>
        <v>14.0565467891439</v>
      </c>
      <c r="F318" s="65">
        <f>+Cálculos!I317</f>
        <v>477.5715884021987</v>
      </c>
      <c r="G318" s="67"/>
      <c r="H318" s="98">
        <f t="shared" si="23"/>
        <v>11.101329755359346</v>
      </c>
      <c r="I318" s="98">
        <f t="shared" si="24"/>
        <v>12.008096657489906</v>
      </c>
      <c r="J318" s="98">
        <f t="shared" si="25"/>
        <v>310.80148945338794</v>
      </c>
      <c r="K318" s="99">
        <v>486</v>
      </c>
      <c r="L318" s="100">
        <f t="shared" si="22"/>
        <v>486</v>
      </c>
      <c r="M318" s="76"/>
      <c r="N318" s="76"/>
      <c r="O318" s="76"/>
      <c r="P318" s="76"/>
      <c r="Q318" s="76"/>
      <c r="R318" s="76"/>
      <c r="S318" s="76"/>
      <c r="T318" s="76"/>
    </row>
    <row r="319" spans="3:20" x14ac:dyDescent="0.25">
      <c r="C319" s="69">
        <v>316</v>
      </c>
      <c r="D319" s="86">
        <f>+Cálculos!G318</f>
        <v>13.132792800530799</v>
      </c>
      <c r="E319" s="65">
        <f>+Cálculos!H318</f>
        <v>14.075557148381094</v>
      </c>
      <c r="F319" s="65">
        <f>+Cálculos!I318</f>
        <v>478.54619165340449</v>
      </c>
      <c r="G319" s="67"/>
      <c r="H319" s="98">
        <f t="shared" si="23"/>
        <v>11.081177303639812</v>
      </c>
      <c r="I319" s="98">
        <f t="shared" si="24"/>
        <v>11.989392767270168</v>
      </c>
      <c r="J319" s="98">
        <f t="shared" si="25"/>
        <v>308.76241882214106</v>
      </c>
      <c r="K319" s="99">
        <v>487</v>
      </c>
      <c r="L319" s="100">
        <f t="shared" si="22"/>
        <v>487</v>
      </c>
      <c r="M319" s="76"/>
      <c r="N319" s="76"/>
      <c r="O319" s="76"/>
      <c r="P319" s="76"/>
      <c r="Q319" s="76"/>
      <c r="R319" s="76"/>
      <c r="S319" s="76"/>
      <c r="T319" s="76"/>
    </row>
    <row r="320" spans="3:20" x14ac:dyDescent="0.25">
      <c r="C320" s="69">
        <v>317</v>
      </c>
      <c r="D320" s="86">
        <f>+Cálculos!G319</f>
        <v>13.149644816952613</v>
      </c>
      <c r="E320" s="65">
        <f>+Cálculos!H319</f>
        <v>14.094252735027617</v>
      </c>
      <c r="F320" s="65">
        <f>+Cálculos!I319</f>
        <v>479.49478344673315</v>
      </c>
      <c r="G320" s="67"/>
      <c r="H320" s="98">
        <f t="shared" si="23"/>
        <v>11.06124689798815</v>
      </c>
      <c r="I320" s="98">
        <f t="shared" si="24"/>
        <v>11.970927194731573</v>
      </c>
      <c r="J320" s="98">
        <f t="shared" si="25"/>
        <v>306.74700711962902</v>
      </c>
      <c r="K320" s="99">
        <v>488</v>
      </c>
      <c r="L320" s="100">
        <f t="shared" si="22"/>
        <v>488</v>
      </c>
      <c r="M320" s="76"/>
      <c r="N320" s="76"/>
      <c r="O320" s="76"/>
      <c r="P320" s="76"/>
      <c r="Q320" s="76"/>
      <c r="R320" s="76"/>
      <c r="S320" s="76"/>
      <c r="T320" s="76"/>
    </row>
    <row r="321" spans="3:20" x14ac:dyDescent="0.25">
      <c r="C321" s="69">
        <v>318</v>
      </c>
      <c r="D321" s="86">
        <f>+Cálculos!G320</f>
        <v>13.166182425033304</v>
      </c>
      <c r="E321" s="65">
        <f>+Cálculos!H320</f>
        <v>14.112623774582836</v>
      </c>
      <c r="F321" s="65">
        <f>+Cálculos!I320</f>
        <v>480.41751010056959</v>
      </c>
      <c r="G321" s="67"/>
      <c r="H321" s="98">
        <f t="shared" si="23"/>
        <v>11.041545646503804</v>
      </c>
      <c r="I321" s="98">
        <f t="shared" si="24"/>
        <v>11.952705318273869</v>
      </c>
      <c r="J321" s="98">
        <f t="shared" si="25"/>
        <v>304.75613582457441</v>
      </c>
      <c r="K321" s="99">
        <v>489</v>
      </c>
      <c r="L321" s="100">
        <f t="shared" si="22"/>
        <v>489</v>
      </c>
      <c r="M321" s="76"/>
      <c r="N321" s="76"/>
      <c r="O321" s="76"/>
      <c r="P321" s="76"/>
      <c r="Q321" s="76"/>
      <c r="R321" s="76"/>
      <c r="S321" s="76"/>
      <c r="T321" s="76"/>
    </row>
    <row r="322" spans="3:20" x14ac:dyDescent="0.25">
      <c r="C322" s="69">
        <v>319</v>
      </c>
      <c r="D322" s="86">
        <f>+Cálculos!G321</f>
        <v>13.182398088817699</v>
      </c>
      <c r="E322" s="65">
        <f>+Cálculos!H321</f>
        <v>14.130660485148029</v>
      </c>
      <c r="F322" s="65">
        <f>+Cálculos!I321</f>
        <v>481.31452363687958</v>
      </c>
      <c r="G322" s="67"/>
      <c r="H322" s="98">
        <f t="shared" si="23"/>
        <v>11.022080724848719</v>
      </c>
      <c r="I322" s="98">
        <f t="shared" si="24"/>
        <v>11.934732553311941</v>
      </c>
      <c r="J322" s="98">
        <f t="shared" si="25"/>
        <v>302.79067366065993</v>
      </c>
      <c r="K322" s="99">
        <v>490</v>
      </c>
      <c r="L322" s="100">
        <f t="shared" si="22"/>
        <v>490</v>
      </c>
      <c r="M322" s="76"/>
      <c r="N322" s="76"/>
      <c r="O322" s="76"/>
      <c r="P322" s="76"/>
      <c r="Q322" s="76"/>
      <c r="R322" s="76"/>
      <c r="S322" s="76"/>
      <c r="T322" s="76"/>
    </row>
    <row r="323" spans="3:20" x14ac:dyDescent="0.25">
      <c r="C323" s="69">
        <v>320</v>
      </c>
      <c r="D323" s="86">
        <f>+Cálculos!G322</f>
        <v>13.198284288283661</v>
      </c>
      <c r="E323" s="65">
        <f>+Cálculos!H322</f>
        <v>14.148353089441695</v>
      </c>
      <c r="F323" s="65">
        <f>+Cálculos!I322</f>
        <v>482.18598110231505</v>
      </c>
      <c r="G323" s="67"/>
      <c r="H323" s="98">
        <f t="shared" si="23"/>
        <v>11.002859371865286</v>
      </c>
      <c r="I323" s="98">
        <f t="shared" si="24"/>
        <v>11.917014349381878</v>
      </c>
      <c r="J323" s="98">
        <f t="shared" si="25"/>
        <v>300.85147608934119</v>
      </c>
      <c r="K323" s="99">
        <v>491</v>
      </c>
      <c r="L323" s="100">
        <f t="shared" si="22"/>
        <v>491</v>
      </c>
      <c r="M323" s="76"/>
      <c r="N323" s="76"/>
      <c r="O323" s="76"/>
      <c r="P323" s="76"/>
      <c r="Q323" s="76"/>
      <c r="R323" s="76"/>
      <c r="S323" s="76"/>
      <c r="T323" s="76"/>
    </row>
    <row r="324" spans="3:20" x14ac:dyDescent="0.25">
      <c r="C324" s="69">
        <v>321</v>
      </c>
      <c r="D324" s="86">
        <f>+Cálculos!G323</f>
        <v>13.213833528533161</v>
      </c>
      <c r="E324" s="65">
        <f>+Cálculos!H323</f>
        <v>14.165691827285702</v>
      </c>
      <c r="F324" s="65">
        <f>+Cálculos!I323</f>
        <v>483.0320438932772</v>
      </c>
      <c r="G324" s="67"/>
      <c r="H324" s="98">
        <f t="shared" si="23"/>
        <v>10.983888884787531</v>
      </c>
      <c r="I324" s="98">
        <f t="shared" si="24"/>
        <v>11.899556186944492</v>
      </c>
      <c r="J324" s="98">
        <f t="shared" si="25"/>
        <v>298.93938482598423</v>
      </c>
      <c r="K324" s="99">
        <v>492</v>
      </c>
      <c r="L324" s="100">
        <f t="shared" si="22"/>
        <v>492</v>
      </c>
      <c r="M324" s="76"/>
      <c r="N324" s="76"/>
      <c r="O324" s="76"/>
      <c r="P324" s="76"/>
      <c r="Q324" s="76"/>
      <c r="R324" s="76"/>
      <c r="S324" s="76"/>
      <c r="T324" s="76"/>
    </row>
    <row r="325" spans="3:20" x14ac:dyDescent="0.25">
      <c r="C325" s="69">
        <v>322</v>
      </c>
      <c r="D325" s="86">
        <f>+Cálculos!G324</f>
        <v>13.229038349295431</v>
      </c>
      <c r="E325" s="65">
        <f>+Cálculos!H324</f>
        <v>14.182666968540394</v>
      </c>
      <c r="F325" s="65">
        <f>+Cálculos!I324</f>
        <v>483.85287708617579</v>
      </c>
      <c r="G325" s="67"/>
      <c r="H325" s="98">
        <f t="shared" si="23"/>
        <v>10.965176614044109</v>
      </c>
      <c r="I325" s="98">
        <f t="shared" si="24"/>
        <v>11.882363573886936</v>
      </c>
      <c r="J325" s="98">
        <f t="shared" si="25"/>
        <v>297.05522737951935</v>
      </c>
      <c r="K325" s="99">
        <v>493</v>
      </c>
      <c r="L325" s="100">
        <f t="shared" si="22"/>
        <v>493</v>
      </c>
      <c r="M325" s="76"/>
      <c r="N325" s="76"/>
      <c r="O325" s="76"/>
      <c r="P325" s="76"/>
      <c r="Q325" s="76"/>
      <c r="R325" s="76"/>
      <c r="S325" s="76"/>
      <c r="T325" s="76"/>
    </row>
    <row r="326" spans="3:20" x14ac:dyDescent="0.25">
      <c r="C326" s="69">
        <v>323</v>
      </c>
      <c r="D326" s="86">
        <f>+Cálculos!G325</f>
        <v>13.24389133472263</v>
      </c>
      <c r="E326" s="65">
        <f>+Cálculos!H325</f>
        <v>14.199268826464074</v>
      </c>
      <c r="F326" s="65">
        <f>+Cálculos!I325</f>
        <v>484.64864877409059</v>
      </c>
      <c r="G326" s="67"/>
      <c r="H326" s="98">
        <f t="shared" si="23"/>
        <v>10.946729957653092</v>
      </c>
      <c r="I326" s="98">
        <f t="shared" si="24"/>
        <v>11.865442041723828</v>
      </c>
      <c r="J326" s="98">
        <f t="shared" si="25"/>
        <v>295.19981661572928</v>
      </c>
      <c r="K326" s="99">
        <v>494</v>
      </c>
      <c r="L326" s="100">
        <f t="shared" ref="L326:L369" si="26">K326</f>
        <v>494</v>
      </c>
      <c r="M326" s="76"/>
      <c r="N326" s="76"/>
      <c r="O326" s="76"/>
      <c r="P326" s="76"/>
      <c r="Q326" s="76"/>
      <c r="R326" s="76"/>
      <c r="S326" s="76"/>
      <c r="T326" s="76"/>
    </row>
    <row r="327" spans="3:20" x14ac:dyDescent="0.25">
      <c r="C327" s="69">
        <v>324</v>
      </c>
      <c r="D327" s="86">
        <f>+Cálculos!G326</f>
        <v>13.258385123456661</v>
      </c>
      <c r="E327" s="65">
        <f>+Cálculos!H326</f>
        <v>14.215487771469295</v>
      </c>
      <c r="F327" s="65">
        <f>+Cálculos!I326</f>
        <v>485.4195294109976</v>
      </c>
      <c r="G327" s="67"/>
      <c r="H327" s="98">
        <f t="shared" si="23"/>
        <v>10.928556355209924</v>
      </c>
      <c r="I327" s="98">
        <f t="shared" si="24"/>
        <v>11.848797141500297</v>
      </c>
      <c r="J327" s="98">
        <f t="shared" si="25"/>
        <v>293.37395034422406</v>
      </c>
      <c r="K327" s="99">
        <v>495</v>
      </c>
      <c r="L327" s="100">
        <f t="shared" si="26"/>
        <v>495</v>
      </c>
      <c r="M327" s="76"/>
      <c r="N327" s="76"/>
      <c r="O327" s="76"/>
      <c r="P327" s="76"/>
      <c r="Q327" s="76"/>
      <c r="R327" s="76"/>
      <c r="S327" s="76"/>
      <c r="T327" s="76"/>
    </row>
    <row r="328" spans="3:20" x14ac:dyDescent="0.25">
      <c r="C328" s="69">
        <v>325</v>
      </c>
      <c r="D328" s="86">
        <f>+Cálculos!G327</f>
        <v>13.272512418943878</v>
      </c>
      <c r="E328" s="65">
        <f>+Cálculos!H327</f>
        <v>14.231314245245724</v>
      </c>
      <c r="F328" s="65">
        <f>+Cálculos!I327</f>
        <v>486.16569116469623</v>
      </c>
      <c r="G328" s="67"/>
      <c r="H328" s="98">
        <f t="shared" ref="H328:H369" si="27">D134</f>
        <v>10.910663281471338</v>
      </c>
      <c r="I328" s="98">
        <f t="shared" ref="I328:I369" si="28">E134</f>
        <v>11.832434439400524</v>
      </c>
      <c r="J328" s="98">
        <f t="shared" ref="J328:J369" si="29">F134</f>
        <v>291.57841092908342</v>
      </c>
      <c r="K328" s="99">
        <v>496</v>
      </c>
      <c r="L328" s="100">
        <f t="shared" si="26"/>
        <v>496</v>
      </c>
      <c r="M328" s="76"/>
      <c r="N328" s="76"/>
      <c r="O328" s="76"/>
      <c r="P328" s="76"/>
      <c r="Q328" s="76"/>
      <c r="R328" s="76"/>
      <c r="S328" s="76"/>
      <c r="T328" s="76"/>
    </row>
    <row r="329" spans="3:20" x14ac:dyDescent="0.25">
      <c r="C329" s="69">
        <v>326</v>
      </c>
      <c r="D329" s="86">
        <f>+Cálculos!G328</f>
        <v>13.28626599997248</v>
      </c>
      <c r="E329" s="65">
        <f>+Cálculos!H328</f>
        <v>14.246738775216443</v>
      </c>
      <c r="F329" s="65">
        <f>+Cálculos!I328</f>
        <v>486.88730727952066</v>
      </c>
      <c r="G329" s="67"/>
      <c r="H329" s="98">
        <f t="shared" si="27"/>
        <v>10.893058239539613</v>
      </c>
      <c r="I329" s="98">
        <f t="shared" si="28"/>
        <v>11.816359512066104</v>
      </c>
      <c r="J329" s="98">
        <f t="shared" si="29"/>
        <v>289.81396492308119</v>
      </c>
      <c r="K329" s="99">
        <v>497</v>
      </c>
      <c r="L329" s="100">
        <f t="shared" si="26"/>
        <v>497</v>
      </c>
      <c r="M329" s="76"/>
      <c r="N329" s="76"/>
      <c r="O329" s="76"/>
      <c r="P329" s="76"/>
      <c r="Q329" s="76"/>
      <c r="R329" s="76"/>
      <c r="S329" s="76"/>
      <c r="T329" s="76"/>
    </row>
    <row r="330" spans="3:20" x14ac:dyDescent="0.25">
      <c r="C330" s="69">
        <v>327</v>
      </c>
      <c r="D330" s="86">
        <f>+Cálculos!G329</f>
        <v>13.299638731405834</v>
      </c>
      <c r="E330" s="65">
        <f>+Cálculos!H329</f>
        <v>14.261751989291813</v>
      </c>
      <c r="F330" s="65">
        <f>+Cálculos!I329</f>
        <v>487.58455144988739</v>
      </c>
      <c r="G330" s="67"/>
      <c r="H330" s="98">
        <f t="shared" si="27"/>
        <v>10.875748753653086</v>
      </c>
      <c r="I330" s="98">
        <f t="shared" si="28"/>
        <v>11.800577941630014</v>
      </c>
      <c r="J330" s="98">
        <f t="shared" si="29"/>
        <v>288.08136272534171</v>
      </c>
      <c r="K330" s="99">
        <v>498</v>
      </c>
      <c r="L330" s="100">
        <f t="shared" si="26"/>
        <v>498</v>
      </c>
      <c r="M330" s="76"/>
      <c r="N330" s="76"/>
      <c r="O330" s="76"/>
      <c r="P330" s="76"/>
      <c r="Q330" s="76"/>
      <c r="R330" s="76"/>
      <c r="S330" s="76"/>
      <c r="T330" s="76"/>
    </row>
    <row r="331" spans="3:20" x14ac:dyDescent="0.25">
      <c r="C331" s="69">
        <v>328</v>
      </c>
      <c r="D331" s="86">
        <f>+Cálculos!G330</f>
        <v>13.312623575082974</v>
      </c>
      <c r="E331" s="65">
        <f>+Cálculos!H330</f>
        <v>14.276344630882377</v>
      </c>
      <c r="F331" s="65">
        <f>+Cálculos!I330</f>
        <v>488.25759720568266</v>
      </c>
      <c r="G331" s="67"/>
      <c r="H331" s="98">
        <f t="shared" si="27"/>
        <v>10.858742361590611</v>
      </c>
      <c r="I331" s="98">
        <f t="shared" si="28"/>
        <v>11.785095310472906</v>
      </c>
      <c r="J331" s="98">
        <f t="shared" si="29"/>
        <v>286.38133826220496</v>
      </c>
      <c r="K331" s="99">
        <v>499</v>
      </c>
      <c r="L331" s="100">
        <f t="shared" si="26"/>
        <v>499</v>
      </c>
      <c r="M331" s="76"/>
      <c r="N331" s="76"/>
      <c r="O331" s="76"/>
      <c r="P331" s="76"/>
      <c r="Q331" s="76"/>
      <c r="R331" s="76"/>
      <c r="S331" s="76"/>
      <c r="T331" s="76"/>
    </row>
    <row r="332" spans="3:20" x14ac:dyDescent="0.25">
      <c r="C332" s="69">
        <v>329</v>
      </c>
      <c r="D332" s="86">
        <f>+Cálculos!G331</f>
        <v>13.325213600856069</v>
      </c>
      <c r="E332" s="65">
        <f>+Cálculos!H331</f>
        <v>14.290507574129581</v>
      </c>
      <c r="F332" s="65">
        <f>+Cálculos!I331</f>
        <v>488.90661731045049</v>
      </c>
      <c r="G332" s="67"/>
      <c r="H332" s="98">
        <f t="shared" si="27"/>
        <v>10.842046606699267</v>
      </c>
      <c r="I332" s="98">
        <f t="shared" si="28"/>
        <v>11.769917195709596</v>
      </c>
      <c r="J332" s="98">
        <f t="shared" si="29"/>
        <v>284.71460869102816</v>
      </c>
      <c r="K332" s="99">
        <v>500</v>
      </c>
      <c r="L332" s="100">
        <f t="shared" si="26"/>
        <v>500</v>
      </c>
      <c r="M332" s="76"/>
      <c r="N332" s="76"/>
      <c r="O332" s="76"/>
      <c r="P332" s="76"/>
      <c r="Q332" s="76"/>
      <c r="R332" s="76"/>
      <c r="S332" s="76"/>
      <c r="T332" s="76"/>
    </row>
    <row r="333" spans="3:20" x14ac:dyDescent="0.25">
      <c r="C333" s="69">
        <v>330</v>
      </c>
      <c r="D333" s="86">
        <f>+Cálculos!G332</f>
        <v>13.337401997732989</v>
      </c>
      <c r="E333" s="65">
        <f>+Cálculos!H332</f>
        <v>14.30423183931069</v>
      </c>
      <c r="F333" s="65">
        <f>+Cálculos!I332</f>
        <v>489.53178317329781</v>
      </c>
      <c r="G333" s="67"/>
      <c r="H333" s="98">
        <f t="shared" si="27"/>
        <v>10.825669029556508</v>
      </c>
      <c r="I333" s="98">
        <f t="shared" si="28"/>
        <v>11.755049163414961</v>
      </c>
      <c r="J333" s="98">
        <f t="shared" si="29"/>
        <v>283.08187412657151</v>
      </c>
      <c r="K333" s="99">
        <v>501</v>
      </c>
      <c r="L333" s="100">
        <f t="shared" si="26"/>
        <v>501</v>
      </c>
      <c r="M333" s="76"/>
      <c r="N333" s="76"/>
      <c r="O333" s="76"/>
      <c r="P333" s="76"/>
      <c r="Q333" s="76"/>
      <c r="R333" s="76"/>
      <c r="S333" s="76"/>
      <c r="T333" s="76"/>
    </row>
    <row r="334" spans="3:20" x14ac:dyDescent="0.25">
      <c r="C334" s="69">
        <v>331</v>
      </c>
      <c r="D334" s="86">
        <f>+Cálculos!G333</f>
        <v>13.349182085091671</v>
      </c>
      <c r="E334" s="65">
        <f>+Cálculos!H333</f>
        <v>14.317508608371902</v>
      </c>
      <c r="F334" s="65">
        <f>+Cálculos!I333</f>
        <v>490.13326427538692</v>
      </c>
      <c r="G334" s="67"/>
      <c r="H334" s="98">
        <f t="shared" si="27"/>
        <v>10.809617159279657</v>
      </c>
      <c r="I334" s="98">
        <f t="shared" si="28"/>
        <v>11.740496762599578</v>
      </c>
      <c r="J334" s="98">
        <f t="shared" si="29"/>
        <v>281.48381738957181</v>
      </c>
      <c r="K334" s="99">
        <v>502</v>
      </c>
      <c r="L334" s="100">
        <f t="shared" si="26"/>
        <v>502</v>
      </c>
      <c r="M334" s="76"/>
      <c r="N334" s="76"/>
      <c r="O334" s="76"/>
      <c r="P334" s="76"/>
      <c r="Q334" s="76"/>
      <c r="R334" s="76"/>
      <c r="S334" s="76"/>
      <c r="T334" s="76"/>
    </row>
    <row r="335" spans="3:20" x14ac:dyDescent="0.25">
      <c r="C335" s="69">
        <v>332</v>
      </c>
      <c r="D335" s="86">
        <f>+Cálculos!G334</f>
        <v>13.360547323931652</v>
      </c>
      <c r="E335" s="65">
        <f>+Cálculos!H334</f>
        <v>14.330329240541431</v>
      </c>
      <c r="F335" s="65">
        <f>+Cálculos!I334</f>
        <v>490.7112276118433</v>
      </c>
      <c r="G335" s="67"/>
      <c r="H335" s="98">
        <f t="shared" si="27"/>
        <v>10.793898504497616</v>
      </c>
      <c r="I335" s="98">
        <f t="shared" si="28"/>
        <v>11.726265518946676</v>
      </c>
      <c r="J335" s="98">
        <f t="shared" si="29"/>
        <v>279.92110377703955</v>
      </c>
      <c r="K335" s="99">
        <v>503</v>
      </c>
      <c r="L335" s="100">
        <f t="shared" si="26"/>
        <v>503</v>
      </c>
      <c r="M335" s="76"/>
      <c r="N335" s="76"/>
      <c r="O335" s="76"/>
      <c r="P335" s="76"/>
      <c r="Q335" s="76"/>
      <c r="R335" s="76"/>
      <c r="S335" s="76"/>
      <c r="T335" s="76"/>
    </row>
    <row r="336" spans="3:20" x14ac:dyDescent="0.25">
      <c r="C336" s="69">
        <v>333</v>
      </c>
      <c r="D336" s="86">
        <f>+Cálculos!G335</f>
        <v>13.371491328126883</v>
      </c>
      <c r="E336" s="65">
        <f>+Cálculos!H335</f>
        <v>14.342685287972353</v>
      </c>
      <c r="F336" s="65">
        <f>+Cálculos!I335</f>
        <v>491.26583714985384</v>
      </c>
      <c r="G336" s="67"/>
      <c r="H336" s="98">
        <f t="shared" si="27"/>
        <v>10.778520544001445</v>
      </c>
      <c r="I336" s="98">
        <f t="shared" si="28"/>
        <v>11.712360928323248</v>
      </c>
      <c r="J336" s="98">
        <f t="shared" si="29"/>
        <v>278.39438085376298</v>
      </c>
      <c r="K336" s="99">
        <v>504</v>
      </c>
      <c r="L336" s="100">
        <f t="shared" si="26"/>
        <v>504</v>
      </c>
      <c r="M336" s="76"/>
      <c r="N336" s="76"/>
      <c r="O336" s="76"/>
      <c r="P336" s="76"/>
      <c r="Q336" s="76"/>
      <c r="R336" s="76"/>
      <c r="S336" s="76"/>
      <c r="T336" s="76"/>
    </row>
    <row r="337" spans="3:20" x14ac:dyDescent="0.25">
      <c r="C337" s="69">
        <v>334</v>
      </c>
      <c r="D337" s="86">
        <f>+Cálculos!G336</f>
        <v>13.382007875642955</v>
      </c>
      <c r="E337" s="65">
        <f>+Cálculos!H336</f>
        <v>14.354568511363196</v>
      </c>
      <c r="F337" s="65">
        <f>+Cálculos!I336</f>
        <v>491.79725330369234</v>
      </c>
      <c r="G337" s="67"/>
      <c r="H337" s="98">
        <f t="shared" si="27"/>
        <v>10.763490717092377</v>
      </c>
      <c r="I337" s="98">
        <f t="shared" si="28"/>
        <v>11.698788450079407</v>
      </c>
      <c r="J337" s="98">
        <f t="shared" si="29"/>
        <v>276.90427826445142</v>
      </c>
      <c r="K337" s="99">
        <v>505</v>
      </c>
      <c r="L337" s="100">
        <f t="shared" si="26"/>
        <v>505</v>
      </c>
      <c r="M337" s="76"/>
      <c r="N337" s="76"/>
      <c r="O337" s="76"/>
      <c r="P337" s="76"/>
      <c r="Q337" s="76"/>
      <c r="R337" s="76"/>
      <c r="S337" s="76"/>
      <c r="T337" s="76"/>
    </row>
    <row r="338" spans="3:20" x14ac:dyDescent="0.25">
      <c r="C338" s="69">
        <v>335</v>
      </c>
      <c r="D338" s="86">
        <f>+Cálculos!G337</f>
        <v>13.392090919680934</v>
      </c>
      <c r="E338" s="65">
        <f>+Cálculos!H337</f>
        <v>14.365970895502716</v>
      </c>
      <c r="F338" s="65">
        <f>+Cálculos!I337</f>
        <v>492.3056324273619</v>
      </c>
      <c r="G338" s="67"/>
      <c r="H338" s="98">
        <f t="shared" si="27"/>
        <v>10.748816413647791</v>
      </c>
      <c r="I338" s="98">
        <f t="shared" si="28"/>
        <v>11.685553500151284</v>
      </c>
      <c r="J338" s="98">
        <f t="shared" si="29"/>
        <v>275.45140756589484</v>
      </c>
      <c r="K338" s="99">
        <v>506</v>
      </c>
      <c r="L338" s="100">
        <f t="shared" si="26"/>
        <v>506</v>
      </c>
      <c r="M338" s="76"/>
      <c r="N338" s="76"/>
      <c r="O338" s="76"/>
      <c r="P338" s="76"/>
      <c r="Q338" s="76"/>
      <c r="R338" s="76"/>
      <c r="S338" s="76"/>
      <c r="T338" s="76"/>
    </row>
    <row r="339" spans="3:20" x14ac:dyDescent="0.25">
      <c r="C339" s="69">
        <v>336</v>
      </c>
      <c r="D339" s="86">
        <f>+Cálculos!G338</f>
        <v>13.401734599709222</v>
      </c>
      <c r="E339" s="65">
        <f>+Cálculos!H338</f>
        <v>14.376884664683946</v>
      </c>
      <c r="F339" s="65">
        <f>+Cálculos!I338</f>
        <v>492.79112632549663</v>
      </c>
      <c r="G339" s="67"/>
      <c r="H339" s="98">
        <f t="shared" si="27"/>
        <v>10.734504963927424</v>
      </c>
      <c r="I339" s="98">
        <f t="shared" si="28"/>
        <v>11.672661443984016</v>
      </c>
      <c r="J339" s="98">
        <f t="shared" si="29"/>
        <v>274.03636207847427</v>
      </c>
      <c r="K339" s="99">
        <v>507</v>
      </c>
      <c r="L339" s="100">
        <f t="shared" si="26"/>
        <v>507</v>
      </c>
      <c r="M339" s="76"/>
      <c r="N339" s="76"/>
      <c r="O339" s="76"/>
      <c r="P339" s="76"/>
      <c r="Q339" s="76"/>
      <c r="R339" s="76"/>
      <c r="S339" s="76"/>
      <c r="T339" s="76"/>
    </row>
    <row r="340" spans="3:20" x14ac:dyDescent="0.25">
      <c r="C340" s="69">
        <v>337</v>
      </c>
      <c r="D340" s="86">
        <f>+Cálculos!G339</f>
        <v>13.410933252344448</v>
      </c>
      <c r="E340" s="65">
        <f>+Cálculos!H339</f>
        <v>14.387302297931493</v>
      </c>
      <c r="F340" s="65">
        <f>+Cálculos!I339</f>
        <v>493.25388178312534</v>
      </c>
      <c r="G340" s="67"/>
      <c r="H340" s="98">
        <f t="shared" si="27"/>
        <v>10.720563628144074</v>
      </c>
      <c r="I340" s="98">
        <f t="shared" si="28"/>
        <v>11.660117589292556</v>
      </c>
      <c r="J340" s="98">
        <f t="shared" si="29"/>
        <v>272.65971675630902</v>
      </c>
      <c r="K340" s="99">
        <v>508</v>
      </c>
      <c r="L340" s="100">
        <f t="shared" si="26"/>
        <v>508</v>
      </c>
      <c r="M340" s="76"/>
      <c r="N340" s="76"/>
      <c r="O340" s="76"/>
      <c r="P340" s="76"/>
      <c r="Q340" s="76"/>
      <c r="R340" s="76"/>
      <c r="S340" s="76"/>
      <c r="T340" s="76"/>
    </row>
    <row r="341" spans="3:20" x14ac:dyDescent="0.25">
      <c r="C341" s="69">
        <v>338</v>
      </c>
      <c r="D341" s="86">
        <f>+Cálculos!G340</f>
        <v>13.419681422041938</v>
      </c>
      <c r="E341" s="65">
        <f>+Cálculos!H340</f>
        <v>14.397216543985566</v>
      </c>
      <c r="F341" s="65">
        <f>+Cálculos!I340</f>
        <v>493.69404011485381</v>
      </c>
      <c r="G341" s="67"/>
      <c r="H341" s="98">
        <f t="shared" si="27"/>
        <v>10.706999585824757</v>
      </c>
      <c r="I341" s="98">
        <f t="shared" si="28"/>
        <v>11.647927178679179</v>
      </c>
      <c r="J341" s="98">
        <f t="shared" si="29"/>
        <v>271.32202807528978</v>
      </c>
      <c r="K341" s="99">
        <v>509</v>
      </c>
      <c r="L341" s="100">
        <f t="shared" si="26"/>
        <v>509</v>
      </c>
      <c r="M341" s="76"/>
      <c r="N341" s="76"/>
      <c r="O341" s="76"/>
      <c r="P341" s="76"/>
      <c r="Q341" s="76"/>
      <c r="R341" s="76"/>
      <c r="S341" s="76"/>
      <c r="T341" s="76"/>
    </row>
    <row r="342" spans="3:20" x14ac:dyDescent="0.25">
      <c r="C342" s="69">
        <v>339</v>
      </c>
      <c r="D342" s="86">
        <f>+Cálculos!G341</f>
        <v>13.427973871556254</v>
      </c>
      <c r="E342" s="65">
        <f>+Cálculos!H341</f>
        <v>14.406620435985383</v>
      </c>
      <c r="F342" s="65">
        <f>+Cálculos!I341</f>
        <v>494.11173673398508</v>
      </c>
      <c r="G342" s="67"/>
      <c r="H342" s="98">
        <f t="shared" si="27"/>
        <v>10.693819924990127</v>
      </c>
      <c r="I342" s="98">
        <f t="shared" si="28"/>
        <v>11.63609538212774</v>
      </c>
      <c r="J342" s="98">
        <f t="shared" si="29"/>
        <v>270.02383393820332</v>
      </c>
      <c r="K342" s="99">
        <v>510</v>
      </c>
      <c r="L342" s="100">
        <f t="shared" si="26"/>
        <v>510</v>
      </c>
      <c r="M342" s="76"/>
      <c r="N342" s="76"/>
      <c r="O342" s="76"/>
      <c r="P342" s="76"/>
      <c r="Q342" s="76"/>
      <c r="R342" s="76"/>
      <c r="S342" s="76"/>
      <c r="T342" s="76"/>
    </row>
    <row r="343" spans="3:20" x14ac:dyDescent="0.25">
      <c r="C343" s="69">
        <v>340</v>
      </c>
      <c r="D343" s="86">
        <f>+Cálculos!G342</f>
        <v>13.435805592132336</v>
      </c>
      <c r="E343" s="65">
        <f>+Cálculos!H342</f>
        <v>14.415507305794831</v>
      </c>
      <c r="F343" s="65">
        <f>+Cálculos!I342</f>
        <v>494.50710074205517</v>
      </c>
      <c r="G343" s="67"/>
      <c r="H343" s="98">
        <f t="shared" si="27"/>
        <v>10.681031631181602</v>
      </c>
      <c r="I343" s="98">
        <f t="shared" si="28"/>
        <v>11.624627289395738</v>
      </c>
      <c r="J343" s="98">
        <f t="shared" si="29"/>
        <v>268.76565359612374</v>
      </c>
      <c r="K343" s="99">
        <v>511</v>
      </c>
      <c r="L343" s="100">
        <f t="shared" si="26"/>
        <v>511</v>
      </c>
      <c r="M343" s="76"/>
      <c r="N343" s="76"/>
      <c r="O343" s="76"/>
      <c r="P343" s="76"/>
      <c r="Q343" s="76"/>
      <c r="R343" s="76"/>
      <c r="S343" s="76"/>
      <c r="T343" s="76"/>
    </row>
    <row r="344" spans="3:20" x14ac:dyDescent="0.25">
      <c r="C344" s="69">
        <v>341</v>
      </c>
      <c r="D344" s="86">
        <f>+Cálculos!G343</f>
        <v>13.443171813388082</v>
      </c>
      <c r="E344" s="65">
        <f>+Cálculos!H343</f>
        <v>14.423870797913285</v>
      </c>
      <c r="F344" s="65">
        <f>+Cálculos!I343</f>
        <v>494.88025453921847</v>
      </c>
      <c r="G344" s="67"/>
      <c r="H344" s="98">
        <f t="shared" si="27"/>
        <v>10.668641576367262</v>
      </c>
      <c r="I344" s="98">
        <f t="shared" si="28"/>
        <v>11.613527902326311</v>
      </c>
      <c r="J344" s="98">
        <f t="shared" si="29"/>
        <v>267.54798758521542</v>
      </c>
      <c r="K344" s="99">
        <v>512</v>
      </c>
      <c r="L344" s="100">
        <f t="shared" si="26"/>
        <v>512</v>
      </c>
      <c r="M344" s="76"/>
      <c r="N344" s="76"/>
      <c r="O344" s="76"/>
      <c r="P344" s="76"/>
      <c r="Q344" s="76"/>
      <c r="R344" s="76"/>
      <c r="S344" s="76"/>
      <c r="T344" s="76"/>
    </row>
    <row r="345" spans="3:20" x14ac:dyDescent="0.25">
      <c r="C345" s="69">
        <v>342</v>
      </c>
      <c r="D345" s="86">
        <f>+Cálculos!G344</f>
        <v>13.450068012849725</v>
      </c>
      <c r="E345" s="65">
        <f>+Cálculos!H344</f>
        <v>14.431704882915115</v>
      </c>
      <c r="F345" s="65">
        <f>+Cálculos!I344</f>
        <v>495.23131345589161</v>
      </c>
      <c r="G345" s="67"/>
      <c r="H345" s="98">
        <f t="shared" si="27"/>
        <v>10.656656507759152</v>
      </c>
      <c r="I345" s="98">
        <f t="shared" si="28"/>
        <v>11.602802127103196</v>
      </c>
      <c r="J345" s="98">
        <f t="shared" si="29"/>
        <v>266.37131767806255</v>
      </c>
      <c r="K345" s="99">
        <v>513</v>
      </c>
      <c r="L345" s="100">
        <f t="shared" si="26"/>
        <v>513</v>
      </c>
      <c r="M345" s="76"/>
      <c r="N345" s="76"/>
      <c r="O345" s="76"/>
      <c r="P345" s="76"/>
      <c r="Q345" s="76"/>
      <c r="R345" s="76"/>
      <c r="S345" s="76"/>
      <c r="T345" s="76"/>
    </row>
    <row r="346" spans="3:20" x14ac:dyDescent="0.25">
      <c r="C346" s="69">
        <v>343</v>
      </c>
      <c r="D346" s="86">
        <f>+Cálculos!G345</f>
        <v>13.456489925102202</v>
      </c>
      <c r="E346" s="65">
        <f>+Cálculos!H345</f>
        <v>14.439003870362281</v>
      </c>
      <c r="F346" s="65">
        <f>+Cálculos!I345</f>
        <v>495.56038540601969</v>
      </c>
      <c r="G346" s="67"/>
      <c r="H346" s="98">
        <f t="shared" si="27"/>
        <v>10.64508303657591</v>
      </c>
      <c r="I346" s="98">
        <f t="shared" si="28"/>
        <v>11.59245476647253</v>
      </c>
      <c r="J346" s="98">
        <f t="shared" si="29"/>
        <v>265.23610684861791</v>
      </c>
      <c r="K346" s="99">
        <v>514</v>
      </c>
      <c r="L346" s="100">
        <f t="shared" si="26"/>
        <v>514</v>
      </c>
      <c r="M346" s="76"/>
      <c r="N346" s="76"/>
      <c r="O346" s="76"/>
      <c r="P346" s="76"/>
      <c r="Q346" s="76"/>
      <c r="R346" s="76"/>
      <c r="S346" s="76"/>
      <c r="T346" s="76"/>
    </row>
    <row r="347" spans="3:20" x14ac:dyDescent="0.25">
      <c r="C347" s="69">
        <v>344</v>
      </c>
      <c r="D347" s="86">
        <f>+Cálculos!G346</f>
        <v>13.46243355051752</v>
      </c>
      <c r="E347" s="65">
        <f>+Cálculos!H346</f>
        <v>14.445762421135775</v>
      </c>
      <c r="F347" s="65">
        <f>+Cálculos!I346</f>
        <v>495.86757056229658</v>
      </c>
      <c r="G347" s="67"/>
      <c r="H347" s="98">
        <f t="shared" si="27"/>
        <v>10.633927626786049</v>
      </c>
      <c r="I347" s="98">
        <f t="shared" si="28"/>
        <v>11.582490511956216</v>
      </c>
      <c r="J347" s="98">
        <f t="shared" si="29"/>
        <v>264.14279924984845</v>
      </c>
      <c r="K347" s="99">
        <v>515</v>
      </c>
      <c r="L347" s="100">
        <f t="shared" si="26"/>
        <v>515</v>
      </c>
      <c r="M347" s="76"/>
      <c r="N347" s="76"/>
      <c r="O347" s="76"/>
      <c r="P347" s="76"/>
      <c r="Q347" s="76"/>
      <c r="R347" s="76"/>
      <c r="S347" s="76"/>
      <c r="T347" s="76"/>
    </row>
    <row r="348" spans="3:20" x14ac:dyDescent="0.25">
      <c r="C348" s="69">
        <v>345</v>
      </c>
      <c r="D348" s="86">
        <f>+Cálculos!G347</f>
        <v>13.467895163525521</v>
      </c>
      <c r="E348" s="65">
        <f>+Cálculos!H347</f>
        <v>14.451975559133199</v>
      </c>
      <c r="F348" s="65">
        <f>+Cálculos!I347</f>
        <v>496.15296105364803</v>
      </c>
      <c r="G348" s="67"/>
      <c r="H348" s="98">
        <f t="shared" si="27"/>
        <v>10.623196583868253</v>
      </c>
      <c r="I348" s="98">
        <f t="shared" si="28"/>
        <v>11.572913936082159</v>
      </c>
      <c r="J348" s="98">
        <f t="shared" si="29"/>
        <v>263.09182020313324</v>
      </c>
      <c r="K348" s="99">
        <v>516</v>
      </c>
      <c r="L348" s="100">
        <f t="shared" si="26"/>
        <v>516</v>
      </c>
      <c r="M348" s="76"/>
      <c r="N348" s="76"/>
      <c r="O348" s="76"/>
      <c r="P348" s="76"/>
      <c r="Q348" s="76"/>
      <c r="R348" s="76"/>
      <c r="S348" s="76"/>
      <c r="T348" s="76"/>
    </row>
    <row r="349" spans="3:20" x14ac:dyDescent="0.25">
      <c r="C349" s="69">
        <v>346</v>
      </c>
      <c r="D349" s="86">
        <f>+Cálculos!G348</f>
        <v>13.472871320392755</v>
      </c>
      <c r="E349" s="65">
        <f>+Cálculos!H348</f>
        <v>14.457638682281814</v>
      </c>
      <c r="F349" s="65">
        <f>+Cálculos!I348</f>
        <v>496.41664068524324</v>
      </c>
      <c r="G349" s="67"/>
      <c r="H349" s="98">
        <f t="shared" si="27"/>
        <v>10.612896043626085</v>
      </c>
      <c r="I349" s="98">
        <f t="shared" si="28"/>
        <v>11.563729484657319</v>
      </c>
      <c r="J349" s="98">
        <f t="shared" si="29"/>
        <v>262.08357619846606</v>
      </c>
      <c r="K349" s="99">
        <v>517</v>
      </c>
      <c r="L349" s="100">
        <f t="shared" si="26"/>
        <v>517</v>
      </c>
      <c r="M349" s="76"/>
      <c r="N349" s="76"/>
      <c r="O349" s="76"/>
      <c r="P349" s="76"/>
      <c r="Q349" s="76"/>
      <c r="R349" s="76"/>
      <c r="S349" s="76"/>
      <c r="T349" s="76"/>
    </row>
    <row r="350" spans="3:20" x14ac:dyDescent="0.25">
      <c r="C350" s="69">
        <v>347</v>
      </c>
      <c r="D350" s="86">
        <f>+Cálculos!G349</f>
        <v>13.477358866476928</v>
      </c>
      <c r="E350" s="65">
        <f>+Cálculos!H349</f>
        <v>14.462747572818724</v>
      </c>
      <c r="F350" s="65">
        <f>+Cálculos!I349</f>
        <v>496.65868468128764</v>
      </c>
      <c r="G350" s="67"/>
      <c r="H350" s="98">
        <f t="shared" si="27"/>
        <v>10.603031961095285</v>
      </c>
      <c r="I350" s="98">
        <f t="shared" si="28"/>
        <v>11.554941469109927</v>
      </c>
      <c r="J350" s="98">
        <f t="shared" si="29"/>
        <v>261.11845490450418</v>
      </c>
      <c r="K350" s="99">
        <v>518</v>
      </c>
      <c r="L350" s="100">
        <f t="shared" si="26"/>
        <v>518</v>
      </c>
      <c r="M350" s="76"/>
      <c r="N350" s="76"/>
      <c r="O350" s="76"/>
      <c r="P350" s="76"/>
      <c r="Q350" s="76"/>
      <c r="R350" s="76"/>
      <c r="S350" s="76"/>
      <c r="T350" s="76"/>
    </row>
    <row r="351" spans="3:20" x14ac:dyDescent="0.25">
      <c r="C351" s="69">
        <v>348</v>
      </c>
      <c r="D351" s="86">
        <f>+Cálculos!G350</f>
        <v>13.481354942926124</v>
      </c>
      <c r="E351" s="65">
        <f>+Cálculos!H350</f>
        <v>14.467298406792487</v>
      </c>
      <c r="F351" s="65">
        <f>+Cálculos!I350</f>
        <v>496.87915945080925</v>
      </c>
      <c r="G351" s="67"/>
      <c r="H351" s="98">
        <f t="shared" si="27"/>
        <v>10.593610099582467</v>
      </c>
      <c r="I351" s="98">
        <f t="shared" si="28"/>
        <v>11.546554058927621</v>
      </c>
      <c r="J351" s="98">
        <f t="shared" si="29"/>
        <v>260.1968251875025</v>
      </c>
      <c r="K351" s="99">
        <v>519</v>
      </c>
      <c r="L351" s="100">
        <f t="shared" si="26"/>
        <v>519</v>
      </c>
      <c r="M351" s="76"/>
      <c r="N351" s="76"/>
      <c r="O351" s="76"/>
      <c r="P351" s="76"/>
      <c r="Q351" s="76"/>
      <c r="R351" s="76"/>
      <c r="S351" s="76"/>
      <c r="T351" s="76"/>
    </row>
    <row r="352" spans="3:20" x14ac:dyDescent="0.25">
      <c r="C352" s="69">
        <v>349</v>
      </c>
      <c r="D352" s="86">
        <f>+Cálculos!G351</f>
        <v>13.484856992794281</v>
      </c>
      <c r="E352" s="65">
        <f>+Cálculos!H351</f>
        <v>14.47128776274354</v>
      </c>
      <c r="F352" s="65">
        <f>+Cálculos!I351</f>
        <v>497.07812237664172</v>
      </c>
      <c r="G352" s="67"/>
      <c r="H352" s="98">
        <f t="shared" si="27"/>
        <v>10.584636019874525</v>
      </c>
      <c r="I352" s="98">
        <f t="shared" si="28"/>
        <v>11.538571274218372</v>
      </c>
      <c r="J352" s="98">
        <f t="shared" si="29"/>
        <v>259.31903713817746</v>
      </c>
      <c r="K352" s="99">
        <v>520</v>
      </c>
      <c r="L352" s="100">
        <f t="shared" si="26"/>
        <v>520</v>
      </c>
      <c r="M352" s="76"/>
      <c r="N352" s="76"/>
      <c r="O352" s="76"/>
      <c r="P352" s="76"/>
      <c r="Q352" s="76"/>
      <c r="R352" s="76"/>
      <c r="S352" s="76"/>
      <c r="T352" s="76"/>
    </row>
    <row r="353" spans="3:20" x14ac:dyDescent="0.25">
      <c r="C353" s="69">
        <v>350</v>
      </c>
      <c r="D353" s="86">
        <f>+Cálculos!G352</f>
        <v>13.487862766546433</v>
      </c>
      <c r="E353" s="65">
        <f>+Cálculos!H352</f>
        <v>14.474712629523971</v>
      </c>
      <c r="F353" s="65">
        <f>+Cálculos!I352</f>
        <v>497.25562162777038</v>
      </c>
      <c r="G353" s="67"/>
      <c r="H353" s="98">
        <f t="shared" si="27"/>
        <v>10.576115069658162</v>
      </c>
      <c r="I353" s="98">
        <f t="shared" si="28"/>
        <v>11.530996978421243</v>
      </c>
      <c r="J353" s="98">
        <f t="shared" si="29"/>
        <v>258.48542210555007</v>
      </c>
      <c r="K353" s="99">
        <v>521</v>
      </c>
      <c r="L353" s="100">
        <f t="shared" si="26"/>
        <v>521</v>
      </c>
      <c r="M353" s="76"/>
      <c r="N353" s="76"/>
      <c r="O353" s="76"/>
      <c r="P353" s="76"/>
      <c r="Q353" s="76"/>
      <c r="R353" s="76"/>
      <c r="S353" s="76"/>
      <c r="T353" s="76"/>
    </row>
    <row r="354" spans="3:20" x14ac:dyDescent="0.25">
      <c r="C354" s="69">
        <v>351</v>
      </c>
      <c r="D354" s="86">
        <f>+Cálculos!G353</f>
        <v>13.490370326929856</v>
      </c>
      <c r="E354" s="65">
        <f>+Cálculos!H353</f>
        <v>14.477570413220917</v>
      </c>
      <c r="F354" s="65">
        <f>+Cálculos!I353</f>
        <v>497.41169599519844</v>
      </c>
      <c r="G354" s="67"/>
      <c r="H354" s="98">
        <f t="shared" si="27"/>
        <v>10.568052373189145</v>
      </c>
      <c r="I354" s="98">
        <f t="shared" si="28"/>
        <v>11.523834871193852</v>
      </c>
      <c r="J354" s="98">
        <f t="shared" si="29"/>
        <v>257.69629273682716</v>
      </c>
      <c r="K354" s="99">
        <v>522</v>
      </c>
      <c r="L354" s="100">
        <f t="shared" si="26"/>
        <v>522</v>
      </c>
      <c r="M354" s="76"/>
      <c r="N354" s="76"/>
      <c r="O354" s="76"/>
      <c r="P354" s="76"/>
      <c r="Q354" s="76"/>
      <c r="R354" s="76"/>
      <c r="S354" s="76"/>
      <c r="T354" s="76"/>
    </row>
    <row r="355" spans="3:20" x14ac:dyDescent="0.25">
      <c r="C355" s="69">
        <v>352</v>
      </c>
      <c r="D355" s="86">
        <f>+Cálculos!G354</f>
        <v>13.4923780531898</v>
      </c>
      <c r="E355" s="65">
        <f>+Cálculos!H354</f>
        <v>14.479858943151671</v>
      </c>
      <c r="F355" s="65">
        <f>+Cálculos!I354</f>
        <v>497.54637475146387</v>
      </c>
      <c r="G355" s="67"/>
      <c r="H355" s="98">
        <f t="shared" si="27"/>
        <v>10.560452821250584</v>
      </c>
      <c r="I355" s="98">
        <f t="shared" si="28"/>
        <v>11.517088481503347</v>
      </c>
      <c r="J355" s="98">
        <f t="shared" si="29"/>
        <v>256.95194302239855</v>
      </c>
      <c r="K355" s="99">
        <v>523</v>
      </c>
      <c r="L355" s="100">
        <f t="shared" si="26"/>
        <v>523</v>
      </c>
      <c r="M355" s="76"/>
      <c r="N355" s="76"/>
      <c r="O355" s="76"/>
      <c r="P355" s="76"/>
      <c r="Q355" s="76"/>
      <c r="R355" s="76"/>
      <c r="S355" s="76"/>
      <c r="T355" s="76"/>
    </row>
    <row r="356" spans="3:20" x14ac:dyDescent="0.25">
      <c r="C356" s="69">
        <v>353</v>
      </c>
      <c r="D356" s="86">
        <f>+Cálculos!G355</f>
        <v>13.493884644611205</v>
      </c>
      <c r="E356" s="65">
        <f>+Cálculos!H355</f>
        <v>14.481576476902637</v>
      </c>
      <c r="F356" s="65">
        <f>+Cálculos!I355</f>
        <v>497.65967753392329</v>
      </c>
      <c r="G356" s="67"/>
      <c r="H356" s="98">
        <f t="shared" si="27"/>
        <v>10.553321061439144</v>
      </c>
      <c r="I356" s="98">
        <f t="shared" si="28"/>
        <v>11.510761160947171</v>
      </c>
      <c r="J356" s="98">
        <f t="shared" si="29"/>
        <v>256.25264834504418</v>
      </c>
      <c r="K356" s="99">
        <v>524</v>
      </c>
      <c r="L356" s="100">
        <f t="shared" si="26"/>
        <v>524</v>
      </c>
      <c r="M356" s="76"/>
      <c r="N356" s="76"/>
      <c r="O356" s="76"/>
      <c r="P356" s="76"/>
      <c r="Q356" s="76"/>
      <c r="R356" s="76"/>
      <c r="S356" s="76"/>
      <c r="T356" s="76"/>
    </row>
    <row r="357" spans="3:20" x14ac:dyDescent="0.25">
      <c r="C357" s="69">
        <v>354</v>
      </c>
      <c r="D357" s="86">
        <f>+Cálculos!G356</f>
        <v>13.494889123370825</v>
      </c>
      <c r="E357" s="65">
        <f>+Cálculos!H356</f>
        <v>14.482721704388624</v>
      </c>
      <c r="F357" s="65">
        <f>+Cálculos!I356</f>
        <v>497.75161425189953</v>
      </c>
      <c r="G357" s="67"/>
      <c r="H357" s="98">
        <f t="shared" si="27"/>
        <v>10.546661488817513</v>
      </c>
      <c r="I357" s="98">
        <f t="shared" si="28"/>
        <v>11.504856077329581</v>
      </c>
      <c r="J357" s="98">
        <f t="shared" si="29"/>
        <v>255.59866553247133</v>
      </c>
      <c r="K357" s="99">
        <v>525</v>
      </c>
      <c r="L357" s="100">
        <f t="shared" si="26"/>
        <v>525</v>
      </c>
      <c r="M357" s="76"/>
      <c r="N357" s="76"/>
      <c r="O357" s="76"/>
      <c r="P357" s="76"/>
      <c r="Q357" s="76"/>
      <c r="R357" s="76"/>
      <c r="S357" s="76"/>
      <c r="T357" s="76"/>
    </row>
    <row r="358" spans="3:20" x14ac:dyDescent="0.25">
      <c r="C358" s="69">
        <v>355</v>
      </c>
      <c r="D358" s="86">
        <f>+Cálculos!G357</f>
        <v>13.495390836686955</v>
      </c>
      <c r="E358" s="65">
        <f>+Cálculos!H357</f>
        <v>14.483293750913464</v>
      </c>
      <c r="F358" s="65">
        <f>+Cálculos!I357</f>
        <v>497.82218501777743</v>
      </c>
      <c r="G358" s="67"/>
      <c r="H358" s="98">
        <f t="shared" si="27"/>
        <v>10.540478236970484</v>
      </c>
      <c r="I358" s="98">
        <f t="shared" si="28"/>
        <v>11.499376208519106</v>
      </c>
      <c r="J358" s="98">
        <f t="shared" si="29"/>
        <v>254.99023291232893</v>
      </c>
      <c r="K358" s="99">
        <v>526</v>
      </c>
      <c r="L358" s="100">
        <f t="shared" si="26"/>
        <v>526</v>
      </c>
      <c r="M358" s="76"/>
      <c r="N358" s="76"/>
      <c r="O358" s="76"/>
      <c r="P358" s="76"/>
      <c r="Q358" s="76"/>
      <c r="R358" s="76"/>
      <c r="S358" s="76"/>
      <c r="T358" s="76"/>
    </row>
    <row r="359" spans="3:20" x14ac:dyDescent="0.25">
      <c r="C359" s="69">
        <v>356</v>
      </c>
      <c r="D359" s="86">
        <f>+Cálculos!G358</f>
        <v>13.495389458257337</v>
      </c>
      <c r="E359" s="65">
        <f>+Cálculos!H358</f>
        <v>14.483292179217527</v>
      </c>
      <c r="F359" s="65">
        <f>+Cálculos!I358</f>
        <v>497.87138010211277</v>
      </c>
      <c r="G359" s="67"/>
      <c r="H359" s="98">
        <f t="shared" si="27"/>
        <v>10.534775169501025</v>
      </c>
      <c r="I359" s="98">
        <f t="shared" si="28"/>
        <v>11.494324336611381</v>
      </c>
      <c r="J359" s="98">
        <f t="shared" si="29"/>
        <v>254.42757036887926</v>
      </c>
      <c r="K359" s="99">
        <v>527</v>
      </c>
      <c r="L359" s="100">
        <f t="shared" si="26"/>
        <v>527</v>
      </c>
      <c r="M359" s="76"/>
      <c r="N359" s="76"/>
      <c r="O359" s="76"/>
      <c r="P359" s="76"/>
      <c r="Q359" s="76"/>
      <c r="R359" s="76"/>
      <c r="S359" s="76"/>
      <c r="T359" s="76"/>
    </row>
    <row r="360" spans="3:20" x14ac:dyDescent="0.25">
      <c r="C360" s="69">
        <v>357</v>
      </c>
      <c r="D360" s="86">
        <f>+Cálculos!G359</f>
        <v>13.494884988978697</v>
      </c>
      <c r="E360" s="65">
        <f>+Cálculos!H359</f>
        <v>14.482716990502498</v>
      </c>
      <c r="F360" s="65">
        <f>+Cálculos!I359</f>
        <v>497.89917991280862</v>
      </c>
      <c r="G360" s="67"/>
      <c r="H360" s="98">
        <f t="shared" si="27"/>
        <v>10.529555872001257</v>
      </c>
      <c r="I360" s="98">
        <f t="shared" si="28"/>
        <v>11.489703042420876</v>
      </c>
      <c r="J360" s="98">
        <f t="shared" si="29"/>
        <v>253.91087940054038</v>
      </c>
      <c r="K360" s="99">
        <v>528</v>
      </c>
      <c r="L360" s="100">
        <f t="shared" si="26"/>
        <v>528</v>
      </c>
      <c r="M360" s="76"/>
      <c r="N360" s="76"/>
      <c r="O360" s="76"/>
      <c r="P360" s="76"/>
      <c r="Q360" s="76"/>
      <c r="R360" s="76"/>
      <c r="S360" s="76"/>
      <c r="T360" s="76"/>
    </row>
    <row r="361" spans="3:20" x14ac:dyDescent="0.25">
      <c r="C361" s="69">
        <v>358</v>
      </c>
      <c r="D361" s="86">
        <f>+Cálculos!G360</f>
        <v>13.493877756944778</v>
      </c>
      <c r="E361" s="65">
        <f>+Cálculos!H360</f>
        <v>14.481568624428549</v>
      </c>
      <c r="F361" s="65">
        <f>+Cálculos!I360</f>
        <v>497.90555499839553</v>
      </c>
      <c r="G361" s="67"/>
      <c r="H361" s="98">
        <f t="shared" si="27"/>
        <v>10.52482364453186</v>
      </c>
      <c r="I361" s="98">
        <f t="shared" si="28"/>
        <v>11.485514700323947</v>
      </c>
      <c r="J361" s="98">
        <f t="shared" si="29"/>
        <v>253.44034317755728</v>
      </c>
      <c r="K361" s="99">
        <v>529</v>
      </c>
      <c r="L361" s="100">
        <f t="shared" si="26"/>
        <v>529</v>
      </c>
      <c r="M361" s="76"/>
      <c r="N361" s="76"/>
      <c r="O361" s="76"/>
      <c r="P361" s="76"/>
      <c r="Q361" s="76"/>
      <c r="R361" s="76"/>
      <c r="S361" s="76"/>
      <c r="T361" s="76"/>
    </row>
    <row r="362" spans="3:20" x14ac:dyDescent="0.25">
      <c r="C362" s="69">
        <v>359</v>
      </c>
      <c r="D362" s="86">
        <f>+Cálculos!G361</f>
        <v>13.492368416722829</v>
      </c>
      <c r="E362" s="65">
        <f>+Cálculos!H361</f>
        <v>14.479847958083976</v>
      </c>
      <c r="F362" s="65">
        <f>+Cálculos!I361</f>
        <v>497.89046607544191</v>
      </c>
      <c r="G362" s="67"/>
      <c r="H362" s="98">
        <f t="shared" si="27"/>
        <v>10.520581494641499</v>
      </c>
      <c r="I362" s="98">
        <f t="shared" si="28"/>
        <v>11.481761473474364</v>
      </c>
      <c r="J362" s="98">
        <f t="shared" si="29"/>
        <v>253.01612659909625</v>
      </c>
      <c r="K362" s="99">
        <v>530</v>
      </c>
      <c r="L362" s="100">
        <f t="shared" si="26"/>
        <v>530</v>
      </c>
      <c r="M362" s="76"/>
      <c r="N362" s="76"/>
      <c r="O362" s="76"/>
      <c r="P362" s="76"/>
      <c r="Q362" s="76"/>
      <c r="R362" s="76"/>
      <c r="S362" s="76"/>
      <c r="T362" s="76"/>
    </row>
    <row r="363" spans="3:20" x14ac:dyDescent="0.25">
      <c r="C363" s="69">
        <v>360</v>
      </c>
      <c r="D363" s="86">
        <f>+Cálculos!G362</f>
        <v>13.490357947911816</v>
      </c>
      <c r="E363" s="65">
        <f>+Cálculos!H362</f>
        <v>14.477556303932051</v>
      </c>
      <c r="F363" s="65">
        <f>+Cálculos!I362</f>
        <v>497.85386408010521</v>
      </c>
      <c r="G363" s="67"/>
      <c r="H363" s="98">
        <f t="shared" si="27"/>
        <v>10.516832130956049</v>
      </c>
      <c r="I363" s="98">
        <f t="shared" si="28"/>
        <v>11.47844530941124</v>
      </c>
      <c r="J363" s="98">
        <f t="shared" si="29"/>
        <v>252.63837634911121</v>
      </c>
      <c r="K363" s="99">
        <v>531</v>
      </c>
      <c r="L363" s="100">
        <f t="shared" si="26"/>
        <v>531</v>
      </c>
      <c r="M363" s="76"/>
      <c r="N363" s="76"/>
      <c r="O363" s="76"/>
      <c r="P363" s="76"/>
      <c r="Q363" s="76"/>
      <c r="R363" s="76"/>
      <c r="S363" s="76"/>
      <c r="T363" s="76"/>
    </row>
    <row r="364" spans="3:20" x14ac:dyDescent="0.25">
      <c r="C364" s="69">
        <v>361</v>
      </c>
      <c r="D364" s="86">
        <f>+Cálculos!G363</f>
        <v>13.487847652988773</v>
      </c>
      <c r="E364" s="65">
        <f>+Cálculos!H363</f>
        <v>14.474695406744928</v>
      </c>
      <c r="F364" s="65">
        <f>+Cálculos!I363</f>
        <v>497.79569024381675</v>
      </c>
      <c r="G364" s="67"/>
      <c r="H364" s="98">
        <f t="shared" si="27"/>
        <v>10.513577957365079</v>
      </c>
      <c r="I364" s="98">
        <f t="shared" si="28"/>
        <v>11.475567936077669</v>
      </c>
      <c r="J364" s="98">
        <f t="shared" si="29"/>
        <v>252.3072209503724</v>
      </c>
      <c r="K364" s="99">
        <v>532</v>
      </c>
      <c r="L364" s="100">
        <f t="shared" si="26"/>
        <v>532</v>
      </c>
      <c r="M364" s="76"/>
      <c r="N364" s="76"/>
      <c r="O364" s="76"/>
      <c r="P364" s="76"/>
      <c r="Q364" s="76"/>
      <c r="R364" s="76"/>
      <c r="S364" s="76"/>
      <c r="T364" s="76"/>
    </row>
    <row r="365" spans="3:20" x14ac:dyDescent="0.25">
      <c r="C365" s="69">
        <v>362</v>
      </c>
      <c r="D365" s="86">
        <f>+Cálculos!G364</f>
        <v>13.484839154452896</v>
      </c>
      <c r="E365" s="65">
        <f>+Cálculos!H364</f>
        <v>14.471267439538915</v>
      </c>
      <c r="F365" s="65">
        <f>+Cálculos!I364</f>
        <v>497.71587619308383</v>
      </c>
      <c r="G365" s="67"/>
      <c r="H365" s="98">
        <f t="shared" si="27"/>
        <v>10.510821067830834</v>
      </c>
      <c r="I365" s="98">
        <f t="shared" si="28"/>
        <v>11.473130858266867</v>
      </c>
      <c r="J365" s="98">
        <f t="shared" si="29"/>
        <v>252.02277081610771</v>
      </c>
      <c r="K365" s="99">
        <v>533</v>
      </c>
      <c r="L365" s="100">
        <f t="shared" si="26"/>
        <v>533</v>
      </c>
      <c r="M365" s="76"/>
      <c r="N365" s="76"/>
      <c r="O365" s="76"/>
      <c r="P365" s="76"/>
      <c r="Q365" s="76"/>
      <c r="R365" s="76"/>
      <c r="S365" s="76"/>
      <c r="T365" s="76"/>
    </row>
    <row r="366" spans="3:20" x14ac:dyDescent="0.25">
      <c r="C366" s="69">
        <v>363</v>
      </c>
      <c r="D366" s="86">
        <f>+Cálculos!G365</f>
        <v>13.481334391280068</v>
      </c>
      <c r="E366" s="65">
        <f>+Cálculos!H365</f>
        <v>14.467274998530186</v>
      </c>
      <c r="F366" s="65">
        <f>+Cálculos!I365</f>
        <v>497.61434407337521</v>
      </c>
      <c r="G366" s="67"/>
      <c r="H366" s="98">
        <f t="shared" si="27"/>
        <v>10.508563241842291</v>
      </c>
      <c r="I366" s="98">
        <f t="shared" si="28"/>
        <v>11.471135354510947</v>
      </c>
      <c r="J366" s="98">
        <f t="shared" si="29"/>
        <v>251.78511829875657</v>
      </c>
      <c r="K366" s="99">
        <v>534</v>
      </c>
      <c r="L366" s="100">
        <f t="shared" si="26"/>
        <v>534</v>
      </c>
      <c r="M366" s="76"/>
      <c r="N366" s="76"/>
      <c r="O366" s="76"/>
      <c r="P366" s="76"/>
      <c r="Q366" s="76"/>
      <c r="R366" s="76"/>
      <c r="S366" s="76"/>
      <c r="T366" s="76"/>
    </row>
    <row r="367" spans="3:20" x14ac:dyDescent="0.25">
      <c r="C367" s="69">
        <v>364</v>
      </c>
      <c r="D367" s="86">
        <f>+Cálculos!G366</f>
        <v>13.477335614703502</v>
      </c>
      <c r="E367" s="65">
        <f>+Cálculos!H366</f>
        <v>14.462721097134565</v>
      </c>
      <c r="F367" s="65">
        <f>+Cálculos!I366</f>
        <v>497.49100669703427</v>
      </c>
      <c r="G367" s="67"/>
      <c r="H367" s="98">
        <f t="shared" si="27"/>
        <v>10.506805940534303</v>
      </c>
      <c r="I367" s="98">
        <f t="shared" si="28"/>
        <v>11.469582474425513</v>
      </c>
      <c r="J367" s="98">
        <f t="shared" si="29"/>
        <v>251.59433773539706</v>
      </c>
      <c r="K367" s="99">
        <v>535</v>
      </c>
      <c r="L367" s="100">
        <f t="shared" si="26"/>
        <v>535</v>
      </c>
      <c r="M367" s="76"/>
      <c r="N367" s="76"/>
      <c r="O367" s="76"/>
      <c r="P367" s="76"/>
      <c r="Q367" s="76"/>
      <c r="R367" s="76"/>
      <c r="S367" s="76"/>
      <c r="T367" s="76"/>
    </row>
    <row r="368" spans="3:20" x14ac:dyDescent="0.25">
      <c r="C368" s="69">
        <v>365</v>
      </c>
      <c r="D368" s="86">
        <f>+Cálculos!G367</f>
        <v>13.472845383339047</v>
      </c>
      <c r="E368" s="65">
        <f>+Cálculos!H367</f>
        <v>14.457609159039075</v>
      </c>
      <c r="F368" s="65">
        <f>+Cálculos!I367</f>
        <v>497.34576771515765</v>
      </c>
      <c r="G368" s="67"/>
      <c r="H368" s="98">
        <f t="shared" si="27"/>
        <v>10.505550303488896</v>
      </c>
      <c r="I368" s="98">
        <f t="shared" si="28"/>
        <v>11.46847303652153</v>
      </c>
      <c r="J368" s="98">
        <f t="shared" si="29"/>
        <v>251.45048548946571</v>
      </c>
      <c r="K368" s="99">
        <v>536</v>
      </c>
      <c r="L368" s="100">
        <f t="shared" si="26"/>
        <v>536</v>
      </c>
      <c r="M368" s="76"/>
      <c r="N368" s="76"/>
      <c r="O368" s="76"/>
      <c r="P368" s="76"/>
      <c r="Q368" s="76"/>
      <c r="R368" s="76"/>
      <c r="S368" s="76"/>
      <c r="T368" s="76"/>
    </row>
    <row r="369" spans="1:30" ht="15.75" thickBot="1" x14ac:dyDescent="0.3">
      <c r="C369" s="84">
        <v>366</v>
      </c>
      <c r="D369" s="87">
        <f>+Cálculos!G368</f>
        <v>13.467866557676528</v>
      </c>
      <c r="E369" s="66">
        <f>+Cálculos!H368</f>
        <v>14.451943010377361</v>
      </c>
      <c r="F369" s="66">
        <f>+Cálculos!I368</f>
        <v>497.17852181334285</v>
      </c>
      <c r="G369" s="67"/>
      <c r="H369" s="98">
        <f t="shared" si="27"/>
        <v>10.504797146232971</v>
      </c>
      <c r="I369" s="98">
        <f t="shared" si="28"/>
        <v>11.467807626493833</v>
      </c>
      <c r="J369" s="98">
        <f t="shared" si="29"/>
        <v>251.3535999884501</v>
      </c>
      <c r="K369" s="99">
        <v>537</v>
      </c>
      <c r="L369" s="100">
        <f t="shared" si="26"/>
        <v>537</v>
      </c>
      <c r="M369" s="76"/>
      <c r="N369" s="76"/>
      <c r="O369" s="76"/>
      <c r="P369" s="76"/>
      <c r="Q369" s="76"/>
      <c r="R369" s="76"/>
      <c r="S369" s="76"/>
      <c r="T369" s="76"/>
    </row>
    <row r="370" spans="1:30" s="52" customFormat="1" x14ac:dyDescent="0.25">
      <c r="A370" s="41"/>
      <c r="B370" s="41"/>
      <c r="C370" s="42"/>
      <c r="D370" s="79"/>
      <c r="E370" s="42"/>
      <c r="F370" s="42"/>
      <c r="G370" s="41"/>
      <c r="H370" s="83"/>
      <c r="I370" s="83"/>
      <c r="J370" s="83"/>
      <c r="K370" s="83"/>
      <c r="L370" s="83"/>
      <c r="M370" s="76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</row>
    <row r="371" spans="1:30" s="52" customFormat="1" x14ac:dyDescent="0.25">
      <c r="A371" s="41"/>
      <c r="B371" s="41"/>
      <c r="C371" s="42"/>
      <c r="D371" s="79"/>
      <c r="E371" s="42"/>
      <c r="F371" s="42"/>
      <c r="G371" s="41"/>
      <c r="H371" s="83"/>
      <c r="I371" s="83"/>
      <c r="J371" s="83"/>
      <c r="K371" s="83"/>
      <c r="L371" s="83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</row>
    <row r="372" spans="1:30" s="52" customFormat="1" x14ac:dyDescent="0.25">
      <c r="A372" s="41"/>
      <c r="B372" s="41"/>
      <c r="C372" s="42"/>
      <c r="D372" s="79"/>
      <c r="E372" s="42"/>
      <c r="F372" s="42"/>
      <c r="G372" s="41"/>
      <c r="H372" s="83"/>
      <c r="I372" s="83"/>
      <c r="J372" s="83"/>
      <c r="K372" s="83"/>
      <c r="L372" s="83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</row>
    <row r="373" spans="1:30" s="52" customFormat="1" x14ac:dyDescent="0.25">
      <c r="A373" s="41"/>
      <c r="B373" s="41"/>
      <c r="C373" s="42"/>
      <c r="D373" s="79"/>
      <c r="E373" s="42"/>
      <c r="F373" s="42"/>
      <c r="G373" s="41"/>
      <c r="H373" s="83"/>
      <c r="I373" s="83"/>
      <c r="J373" s="83"/>
      <c r="K373" s="83"/>
      <c r="L373" s="83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</row>
    <row r="374" spans="1:30" s="52" customFormat="1" x14ac:dyDescent="0.25">
      <c r="A374" s="41"/>
      <c r="B374" s="41"/>
      <c r="C374" s="42"/>
      <c r="D374" s="79"/>
      <c r="E374" s="42"/>
      <c r="F374" s="42"/>
      <c r="G374" s="41"/>
      <c r="H374" s="83"/>
      <c r="I374" s="83"/>
      <c r="J374" s="83"/>
      <c r="K374" s="83"/>
      <c r="L374" s="83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</row>
    <row r="375" spans="1:30" s="52" customFormat="1" x14ac:dyDescent="0.25">
      <c r="A375" s="41"/>
      <c r="B375" s="41"/>
      <c r="C375" s="42"/>
      <c r="D375" s="79"/>
      <c r="E375" s="42"/>
      <c r="F375" s="42"/>
      <c r="G375" s="41"/>
      <c r="H375" s="83"/>
      <c r="I375" s="83"/>
      <c r="J375" s="83"/>
      <c r="K375" s="83"/>
      <c r="L375" s="83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</row>
    <row r="376" spans="1:30" s="52" customFormat="1" x14ac:dyDescent="0.25">
      <c r="A376" s="41"/>
      <c r="B376" s="41"/>
      <c r="C376" s="42"/>
      <c r="D376" s="79"/>
      <c r="E376" s="42"/>
      <c r="F376" s="42"/>
      <c r="G376" s="41"/>
      <c r="H376" s="83"/>
      <c r="I376" s="83"/>
      <c r="J376" s="83"/>
      <c r="K376" s="83"/>
      <c r="L376" s="83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</row>
    <row r="377" spans="1:30" s="52" customFormat="1" x14ac:dyDescent="0.25">
      <c r="A377" s="41"/>
      <c r="B377" s="41"/>
      <c r="C377" s="42"/>
      <c r="D377" s="79"/>
      <c r="E377" s="42"/>
      <c r="F377" s="42"/>
      <c r="G377" s="41"/>
      <c r="H377" s="83"/>
      <c r="I377" s="83"/>
      <c r="J377" s="83"/>
      <c r="K377" s="83"/>
      <c r="L377" s="83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</row>
    <row r="378" spans="1:30" s="52" customFormat="1" x14ac:dyDescent="0.25">
      <c r="A378" s="41"/>
      <c r="B378" s="41"/>
      <c r="C378" s="42"/>
      <c r="D378" s="79"/>
      <c r="E378" s="42"/>
      <c r="F378" s="42"/>
      <c r="G378" s="41"/>
      <c r="H378" s="83"/>
      <c r="I378" s="83"/>
      <c r="J378" s="83"/>
      <c r="K378" s="83"/>
      <c r="L378" s="83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</row>
    <row r="379" spans="1:30" s="52" customFormat="1" x14ac:dyDescent="0.25">
      <c r="A379" s="41"/>
      <c r="B379" s="41"/>
      <c r="C379" s="42"/>
      <c r="D379" s="79"/>
      <c r="E379" s="42"/>
      <c r="F379" s="42"/>
      <c r="G379" s="41"/>
      <c r="H379" s="83"/>
      <c r="I379" s="83"/>
      <c r="J379" s="83"/>
      <c r="K379" s="83"/>
      <c r="L379" s="83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</row>
    <row r="380" spans="1:30" s="52" customFormat="1" x14ac:dyDescent="0.25">
      <c r="A380" s="41"/>
      <c r="B380" s="41"/>
      <c r="C380" s="42"/>
      <c r="D380" s="79"/>
      <c r="E380" s="42"/>
      <c r="F380" s="42"/>
      <c r="G380" s="41"/>
      <c r="H380" s="83"/>
      <c r="I380" s="83"/>
      <c r="J380" s="83"/>
      <c r="K380" s="83"/>
      <c r="L380" s="83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</row>
    <row r="381" spans="1:30" s="52" customFormat="1" x14ac:dyDescent="0.25">
      <c r="A381" s="41"/>
      <c r="B381" s="41"/>
      <c r="C381" s="42"/>
      <c r="D381" s="79"/>
      <c r="E381" s="42"/>
      <c r="F381" s="42"/>
      <c r="G381" s="41"/>
      <c r="H381" s="83"/>
      <c r="I381" s="83"/>
      <c r="J381" s="83"/>
      <c r="K381" s="83"/>
      <c r="L381" s="83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</row>
    <row r="382" spans="1:30" s="52" customFormat="1" x14ac:dyDescent="0.25">
      <c r="A382" s="41"/>
      <c r="B382" s="41"/>
      <c r="C382" s="42"/>
      <c r="D382" s="79"/>
      <c r="E382" s="42"/>
      <c r="F382" s="42"/>
      <c r="G382" s="41"/>
      <c r="H382" s="83"/>
      <c r="I382" s="83"/>
      <c r="J382" s="83"/>
      <c r="K382" s="83"/>
      <c r="L382" s="83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</row>
    <row r="383" spans="1:30" s="52" customFormat="1" x14ac:dyDescent="0.25">
      <c r="A383" s="41"/>
      <c r="B383" s="41"/>
      <c r="C383" s="42"/>
      <c r="D383" s="79"/>
      <c r="E383" s="42"/>
      <c r="F383" s="42"/>
      <c r="G383" s="41"/>
      <c r="H383" s="83"/>
      <c r="I383" s="83"/>
      <c r="J383" s="83"/>
      <c r="K383" s="83"/>
      <c r="L383" s="83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</row>
    <row r="384" spans="1:30" s="52" customFormat="1" x14ac:dyDescent="0.25">
      <c r="A384" s="41"/>
      <c r="B384" s="41"/>
      <c r="C384" s="42"/>
      <c r="D384" s="79"/>
      <c r="E384" s="42"/>
      <c r="F384" s="42"/>
      <c r="G384" s="41"/>
      <c r="H384" s="83"/>
      <c r="I384" s="83"/>
      <c r="J384" s="83"/>
      <c r="K384" s="83"/>
      <c r="L384" s="83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</row>
    <row r="385" spans="1:30" s="52" customFormat="1" x14ac:dyDescent="0.25">
      <c r="A385" s="41"/>
      <c r="B385" s="41"/>
      <c r="C385" s="42"/>
      <c r="D385" s="79"/>
      <c r="E385" s="42"/>
      <c r="F385" s="42"/>
      <c r="G385" s="41"/>
      <c r="H385" s="83"/>
      <c r="I385" s="83"/>
      <c r="J385" s="83"/>
      <c r="K385" s="83"/>
      <c r="L385" s="83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</row>
    <row r="386" spans="1:30" s="52" customFormat="1" x14ac:dyDescent="0.25">
      <c r="A386" s="41"/>
      <c r="B386" s="41"/>
      <c r="C386" s="42"/>
      <c r="D386" s="79"/>
      <c r="E386" s="42"/>
      <c r="F386" s="42"/>
      <c r="G386" s="41"/>
      <c r="H386" s="83"/>
      <c r="I386" s="83"/>
      <c r="J386" s="83"/>
      <c r="K386" s="83"/>
      <c r="L386" s="83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</row>
    <row r="387" spans="1:30" s="52" customFormat="1" x14ac:dyDescent="0.25">
      <c r="A387" s="41"/>
      <c r="B387" s="41"/>
      <c r="C387" s="42"/>
      <c r="D387" s="79"/>
      <c r="E387" s="42"/>
      <c r="F387" s="42"/>
      <c r="G387" s="41"/>
      <c r="H387" s="83"/>
      <c r="I387" s="83"/>
      <c r="J387" s="83"/>
      <c r="K387" s="83"/>
      <c r="L387" s="83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</row>
    <row r="388" spans="1:30" s="52" customFormat="1" x14ac:dyDescent="0.25">
      <c r="A388" s="41"/>
      <c r="B388" s="41"/>
      <c r="C388" s="42"/>
      <c r="D388" s="79"/>
      <c r="E388" s="42"/>
      <c r="F388" s="42"/>
      <c r="G388" s="41"/>
      <c r="H388" s="83"/>
      <c r="I388" s="83"/>
      <c r="J388" s="83"/>
      <c r="K388" s="83"/>
      <c r="L388" s="83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</row>
    <row r="389" spans="1:30" s="52" customFormat="1" x14ac:dyDescent="0.25">
      <c r="A389" s="41"/>
      <c r="B389" s="41"/>
      <c r="C389" s="42"/>
      <c r="D389" s="79"/>
      <c r="E389" s="42"/>
      <c r="F389" s="42"/>
      <c r="G389" s="41"/>
      <c r="H389" s="83"/>
      <c r="I389" s="83"/>
      <c r="J389" s="83"/>
      <c r="K389" s="83"/>
      <c r="L389" s="83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</row>
    <row r="390" spans="1:30" s="52" customFormat="1" x14ac:dyDescent="0.25">
      <c r="A390" s="41"/>
      <c r="B390" s="41"/>
      <c r="C390" s="42"/>
      <c r="D390" s="79"/>
      <c r="E390" s="42"/>
      <c r="F390" s="42"/>
      <c r="G390" s="41"/>
      <c r="H390" s="83"/>
      <c r="I390" s="83"/>
      <c r="J390" s="83"/>
      <c r="K390" s="83"/>
      <c r="L390" s="83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</row>
    <row r="391" spans="1:30" s="52" customFormat="1" x14ac:dyDescent="0.25">
      <c r="A391" s="41"/>
      <c r="B391" s="41"/>
      <c r="C391" s="42"/>
      <c r="D391" s="79"/>
      <c r="E391" s="42"/>
      <c r="F391" s="42"/>
      <c r="G391" s="41"/>
      <c r="H391" s="83"/>
      <c r="I391" s="83"/>
      <c r="J391" s="83"/>
      <c r="K391" s="83"/>
      <c r="L391" s="83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</row>
    <row r="392" spans="1:30" s="52" customFormat="1" x14ac:dyDescent="0.25">
      <c r="A392" s="41"/>
      <c r="B392" s="41"/>
      <c r="C392" s="42"/>
      <c r="D392" s="79"/>
      <c r="E392" s="42"/>
      <c r="F392" s="42"/>
      <c r="G392" s="41"/>
      <c r="H392" s="83"/>
      <c r="I392" s="83"/>
      <c r="J392" s="83"/>
      <c r="K392" s="83"/>
      <c r="L392" s="83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</row>
    <row r="393" spans="1:30" s="52" customFormat="1" x14ac:dyDescent="0.25">
      <c r="A393" s="41"/>
      <c r="B393" s="41"/>
      <c r="C393" s="42"/>
      <c r="D393" s="79"/>
      <c r="E393" s="42"/>
      <c r="F393" s="42"/>
      <c r="G393" s="41"/>
      <c r="H393" s="83"/>
      <c r="I393" s="83"/>
      <c r="J393" s="83"/>
      <c r="K393" s="83"/>
      <c r="L393" s="83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</row>
    <row r="394" spans="1:30" s="52" customFormat="1" x14ac:dyDescent="0.25">
      <c r="A394" s="41"/>
      <c r="B394" s="41"/>
      <c r="C394" s="42"/>
      <c r="D394" s="79"/>
      <c r="E394" s="42"/>
      <c r="F394" s="42"/>
      <c r="G394" s="41"/>
      <c r="H394" s="83"/>
      <c r="I394" s="83"/>
      <c r="J394" s="83"/>
      <c r="K394" s="83"/>
      <c r="L394" s="83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</row>
    <row r="395" spans="1:30" s="51" customFormat="1" x14ac:dyDescent="0.25">
      <c r="C395" s="53"/>
      <c r="D395" s="81"/>
      <c r="E395" s="53"/>
      <c r="F395" s="53"/>
      <c r="H395" s="101"/>
      <c r="I395" s="101"/>
      <c r="J395" s="101"/>
      <c r="K395" s="101"/>
      <c r="L395" s="101"/>
    </row>
    <row r="396" spans="1:30" s="51" customFormat="1" x14ac:dyDescent="0.25">
      <c r="C396" s="53"/>
      <c r="D396" s="81"/>
      <c r="E396" s="53"/>
      <c r="F396" s="53"/>
      <c r="H396" s="101"/>
      <c r="I396" s="101"/>
      <c r="J396" s="101"/>
      <c r="K396" s="101"/>
      <c r="L396" s="101"/>
    </row>
    <row r="397" spans="1:30" s="51" customFormat="1" x14ac:dyDescent="0.25">
      <c r="C397" s="53"/>
      <c r="D397" s="81"/>
      <c r="E397" s="53"/>
      <c r="F397" s="53"/>
      <c r="H397" s="101"/>
      <c r="I397" s="101"/>
      <c r="J397" s="101"/>
      <c r="K397" s="101"/>
      <c r="L397" s="101"/>
    </row>
    <row r="398" spans="1:30" s="51" customFormat="1" x14ac:dyDescent="0.25">
      <c r="C398" s="53"/>
      <c r="D398" s="81"/>
      <c r="E398" s="53"/>
      <c r="F398" s="53"/>
      <c r="H398" s="101"/>
      <c r="I398" s="101"/>
      <c r="J398" s="101"/>
      <c r="K398" s="101"/>
      <c r="L398" s="101"/>
    </row>
    <row r="399" spans="1:30" s="51" customFormat="1" x14ac:dyDescent="0.25">
      <c r="C399" s="53"/>
      <c r="D399" s="81"/>
      <c r="E399" s="53"/>
      <c r="F399" s="53"/>
      <c r="H399" s="101"/>
      <c r="I399" s="101"/>
      <c r="J399" s="101"/>
      <c r="K399" s="101"/>
      <c r="L399" s="101"/>
    </row>
    <row r="400" spans="1:30" s="51" customFormat="1" x14ac:dyDescent="0.25">
      <c r="C400" s="53"/>
      <c r="D400" s="81"/>
      <c r="E400" s="53"/>
      <c r="F400" s="53"/>
      <c r="H400" s="101"/>
      <c r="I400" s="101"/>
      <c r="J400" s="101"/>
      <c r="K400" s="101"/>
      <c r="L400" s="101"/>
    </row>
    <row r="401" spans="3:12" s="51" customFormat="1" x14ac:dyDescent="0.25">
      <c r="C401" s="53"/>
      <c r="D401" s="81"/>
      <c r="E401" s="53"/>
      <c r="F401" s="53"/>
      <c r="H401" s="101"/>
      <c r="I401" s="101"/>
      <c r="J401" s="101"/>
      <c r="K401" s="101"/>
      <c r="L401" s="101"/>
    </row>
    <row r="402" spans="3:12" s="51" customFormat="1" x14ac:dyDescent="0.25">
      <c r="C402" s="53"/>
      <c r="D402" s="81"/>
      <c r="E402" s="53"/>
      <c r="F402" s="53"/>
      <c r="H402" s="101"/>
      <c r="I402" s="101"/>
      <c r="J402" s="101"/>
      <c r="K402" s="101"/>
      <c r="L402" s="101"/>
    </row>
    <row r="403" spans="3:12" s="51" customFormat="1" x14ac:dyDescent="0.25">
      <c r="C403" s="53"/>
      <c r="D403" s="81"/>
      <c r="E403" s="53"/>
      <c r="F403" s="53"/>
      <c r="H403" s="101"/>
      <c r="I403" s="101"/>
      <c r="J403" s="101"/>
      <c r="K403" s="101"/>
      <c r="L403" s="101"/>
    </row>
    <row r="404" spans="3:12" s="51" customFormat="1" x14ac:dyDescent="0.25">
      <c r="C404" s="53"/>
      <c r="D404" s="81"/>
      <c r="E404" s="53"/>
      <c r="F404" s="53"/>
      <c r="H404" s="101"/>
      <c r="I404" s="101"/>
      <c r="J404" s="101"/>
      <c r="K404" s="101"/>
      <c r="L404" s="101"/>
    </row>
  </sheetData>
  <mergeCells count="1">
    <mergeCell ref="C2:F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2</vt:i4>
      </vt:variant>
    </vt:vector>
  </HeadingPairs>
  <TitlesOfParts>
    <vt:vector size="6" baseType="lpstr">
      <vt:lpstr>Título</vt:lpstr>
      <vt:lpstr>Datos</vt:lpstr>
      <vt:lpstr>Cálculos</vt:lpstr>
      <vt:lpstr>Resultados</vt:lpstr>
      <vt:lpstr>Gráfico HA y F</vt:lpstr>
      <vt:lpstr>Gráfico 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Elena Fernández Long</dc:creator>
  <cp:lastModifiedBy>USUARIO</cp:lastModifiedBy>
  <dcterms:created xsi:type="dcterms:W3CDTF">2013-07-04T19:48:27Z</dcterms:created>
  <dcterms:modified xsi:type="dcterms:W3CDTF">2016-08-25T15:56:30Z</dcterms:modified>
</cp:coreProperties>
</file>